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to\Desktop\"/>
    </mc:Choice>
  </mc:AlternateContent>
  <bookViews>
    <workbookView xWindow="0" yWindow="0" windowWidth="28800" windowHeight="12210" tabRatio="804"/>
  </bookViews>
  <sheets>
    <sheet name="12-18 лет сентябрь" sheetId="1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1" l="1"/>
  <c r="E80" i="11"/>
  <c r="F80" i="11"/>
  <c r="G80" i="11"/>
  <c r="C80" i="11"/>
  <c r="D168" i="11" l="1"/>
  <c r="E168" i="11"/>
  <c r="F168" i="11"/>
  <c r="G168" i="11"/>
  <c r="C168" i="11"/>
  <c r="D130" i="11" l="1"/>
  <c r="E130" i="11"/>
  <c r="F130" i="11"/>
  <c r="G130" i="11"/>
  <c r="C130" i="11"/>
  <c r="G4" i="11" l="1"/>
  <c r="G3" i="11"/>
  <c r="G197" i="11" l="1"/>
  <c r="F197" i="11"/>
  <c r="E197" i="11"/>
  <c r="D197" i="11"/>
  <c r="C197" i="11"/>
  <c r="G194" i="11"/>
  <c r="F194" i="11"/>
  <c r="E194" i="11"/>
  <c r="D194" i="11"/>
  <c r="C194" i="11"/>
  <c r="G186" i="11"/>
  <c r="F186" i="11"/>
  <c r="E186" i="11"/>
  <c r="D186" i="11"/>
  <c r="C186" i="11"/>
  <c r="G180" i="11"/>
  <c r="F180" i="11"/>
  <c r="E180" i="11"/>
  <c r="D180" i="11"/>
  <c r="C180" i="11"/>
  <c r="G177" i="11"/>
  <c r="F177" i="11"/>
  <c r="E177" i="11"/>
  <c r="D177" i="11"/>
  <c r="C177" i="11"/>
  <c r="G158" i="11"/>
  <c r="F158" i="11"/>
  <c r="E158" i="11"/>
  <c r="D158" i="11"/>
  <c r="C158" i="11"/>
  <c r="G155" i="11"/>
  <c r="F155" i="11"/>
  <c r="E155" i="11"/>
  <c r="D155" i="11"/>
  <c r="C155" i="11"/>
  <c r="G148" i="11"/>
  <c r="F148" i="11"/>
  <c r="E148" i="11"/>
  <c r="D148" i="11"/>
  <c r="C148" i="11"/>
  <c r="G142" i="11"/>
  <c r="F142" i="11"/>
  <c r="E142" i="11"/>
  <c r="D142" i="11"/>
  <c r="C142" i="11"/>
  <c r="G139" i="11"/>
  <c r="F139" i="11"/>
  <c r="E139" i="11"/>
  <c r="D139" i="11"/>
  <c r="C139" i="11"/>
  <c r="G123" i="11"/>
  <c r="F123" i="11"/>
  <c r="E123" i="11"/>
  <c r="D123" i="11"/>
  <c r="C123" i="11"/>
  <c r="G120" i="11"/>
  <c r="F120" i="11"/>
  <c r="E120" i="11"/>
  <c r="D120" i="11"/>
  <c r="C120" i="11"/>
  <c r="G112" i="11"/>
  <c r="F112" i="11"/>
  <c r="E112" i="11"/>
  <c r="D112" i="11"/>
  <c r="C112" i="11"/>
  <c r="G106" i="11"/>
  <c r="F106" i="11"/>
  <c r="E106" i="11"/>
  <c r="D106" i="11"/>
  <c r="C106" i="11"/>
  <c r="G103" i="11"/>
  <c r="F103" i="11"/>
  <c r="E103" i="11"/>
  <c r="D103" i="11"/>
  <c r="C103" i="11"/>
  <c r="G96" i="11"/>
  <c r="F96" i="11"/>
  <c r="E96" i="11"/>
  <c r="D96" i="11"/>
  <c r="C96" i="11"/>
  <c r="G90" i="11"/>
  <c r="F90" i="11"/>
  <c r="E90" i="11"/>
  <c r="D90" i="11"/>
  <c r="C90" i="11"/>
  <c r="G87" i="11"/>
  <c r="F87" i="11"/>
  <c r="E87" i="11"/>
  <c r="D87" i="11"/>
  <c r="C87" i="11"/>
  <c r="G70" i="11"/>
  <c r="F70" i="11"/>
  <c r="E70" i="11"/>
  <c r="D70" i="11"/>
  <c r="C70" i="11"/>
  <c r="G67" i="11"/>
  <c r="F67" i="11"/>
  <c r="E67" i="11"/>
  <c r="D67" i="11"/>
  <c r="C67" i="11"/>
  <c r="G58" i="11"/>
  <c r="F58" i="11"/>
  <c r="E58" i="11"/>
  <c r="D58" i="11"/>
  <c r="C58" i="11"/>
  <c r="G52" i="11"/>
  <c r="F52" i="11"/>
  <c r="E52" i="11"/>
  <c r="D52" i="11"/>
  <c r="C52" i="11"/>
  <c r="G49" i="11"/>
  <c r="F49" i="11"/>
  <c r="E49" i="11"/>
  <c r="D49" i="11"/>
  <c r="C49" i="11"/>
  <c r="G40" i="11"/>
  <c r="F40" i="11"/>
  <c r="E40" i="11"/>
  <c r="D40" i="11"/>
  <c r="C40" i="11"/>
  <c r="G33" i="11"/>
  <c r="F33" i="11"/>
  <c r="E33" i="11"/>
  <c r="D33" i="11"/>
  <c r="C33" i="11"/>
  <c r="G30" i="11"/>
  <c r="F30" i="11"/>
  <c r="E30" i="11"/>
  <c r="D30" i="11"/>
  <c r="C30" i="11"/>
  <c r="G21" i="11"/>
  <c r="F21" i="11"/>
  <c r="E21" i="11"/>
  <c r="D21" i="11"/>
  <c r="C21" i="11"/>
  <c r="D143" i="11" l="1"/>
  <c r="C71" i="11"/>
  <c r="G71" i="11"/>
  <c r="D181" i="11"/>
  <c r="E34" i="11"/>
  <c r="E71" i="11"/>
  <c r="C91" i="11"/>
  <c r="G91" i="11"/>
  <c r="D107" i="11"/>
  <c r="F124" i="11"/>
  <c r="E124" i="11"/>
  <c r="C143" i="11"/>
  <c r="E143" i="11"/>
  <c r="G143" i="11"/>
  <c r="E181" i="11"/>
  <c r="C181" i="11"/>
  <c r="G181" i="11"/>
  <c r="E202" i="11"/>
  <c r="G204" i="11"/>
  <c r="F53" i="11"/>
  <c r="E91" i="11"/>
  <c r="E107" i="11"/>
  <c r="G124" i="11"/>
  <c r="F34" i="11"/>
  <c r="D53" i="11"/>
  <c r="C53" i="11"/>
  <c r="G53" i="11"/>
  <c r="F71" i="11"/>
  <c r="F91" i="11"/>
  <c r="C107" i="11"/>
  <c r="G107" i="11"/>
  <c r="F159" i="11"/>
  <c r="E159" i="11"/>
  <c r="C202" i="11"/>
  <c r="G202" i="11"/>
  <c r="F198" i="11"/>
  <c r="D34" i="11"/>
  <c r="C34" i="11"/>
  <c r="G34" i="11"/>
  <c r="E53" i="11"/>
  <c r="D71" i="11"/>
  <c r="D91" i="11"/>
  <c r="D124" i="11"/>
  <c r="F143" i="11"/>
  <c r="C159" i="11"/>
  <c r="G159" i="11"/>
  <c r="D202" i="11"/>
  <c r="C203" i="11"/>
  <c r="G203" i="11"/>
  <c r="C204" i="11"/>
  <c r="F107" i="11"/>
  <c r="C124" i="11"/>
  <c r="D159" i="11"/>
  <c r="F181" i="11"/>
  <c r="F202" i="11"/>
  <c r="E198" i="11"/>
  <c r="D204" i="11"/>
  <c r="D203" i="11"/>
  <c r="E203" i="11"/>
  <c r="F204" i="11"/>
  <c r="C198" i="11"/>
  <c r="G198" i="11"/>
  <c r="F203" i="11"/>
  <c r="E204" i="11"/>
  <c r="D198" i="11"/>
  <c r="F199" i="11" l="1"/>
  <c r="F200" i="11" s="1"/>
  <c r="E199" i="11"/>
  <c r="E200" i="11" s="1"/>
  <c r="G199" i="11"/>
  <c r="G200" i="11" s="1"/>
  <c r="D199" i="11"/>
  <c r="D200" i="11" s="1"/>
  <c r="C199" i="11"/>
  <c r="C200" i="11" s="1"/>
</calcChain>
</file>

<file path=xl/sharedStrings.xml><?xml version="1.0" encoding="utf-8"?>
<sst xmlns="http://schemas.openxmlformats.org/spreadsheetml/2006/main" count="274" uniqueCount="152">
  <si>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</si>
  <si>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</si>
  <si>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</si>
  <si>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</si>
  <si>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</si>
  <si>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</si>
  <si>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</si>
  <si>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</si>
  <si>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</si>
  <si>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</si>
  <si>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</si>
  <si>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</si>
  <si>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</si>
  <si>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242.2</t>
  </si>
  <si>
    <t>Блинчики с повидлом</t>
  </si>
  <si>
    <t>Чай с сахаром и брусникой</t>
  </si>
  <si>
    <t>ИТОГО ЗА ЗАВТРАК</t>
  </si>
  <si>
    <t>ОБЕД</t>
  </si>
  <si>
    <t>Икра кабачковая (промышленного производства)</t>
  </si>
  <si>
    <t>Суп картофельный с макаронными изделиями на курином бульоне</t>
  </si>
  <si>
    <t>390.4</t>
  </si>
  <si>
    <t>Тефтели куриные</t>
  </si>
  <si>
    <t>435.1</t>
  </si>
  <si>
    <t>Соус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</si>
  <si>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</si>
  <si>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</si>
  <si>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</si>
  <si>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</si>
  <si>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</si>
  <si>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</si>
  <si>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511.1</t>
  </si>
  <si>
    <t>Компот из замороженной ягоды</t>
  </si>
  <si>
    <t>543.3</t>
  </si>
  <si>
    <t>Пирожки печеные из сдобного теста с картофелем</t>
  </si>
  <si>
    <t>ИТОГО ЗА ПОЛДНИК</t>
  </si>
  <si>
    <t>ИТОГО ЗА ДЕНЬ:</t>
  </si>
  <si>
    <t>День 2</t>
  </si>
  <si>
    <t>Запеканка из творога (с соусом)</t>
  </si>
  <si>
    <t>Плюшка новомосковская</t>
  </si>
  <si>
    <t>511.2</t>
  </si>
  <si>
    <t>Огурцы соленые</t>
  </si>
  <si>
    <t>Свекольник</t>
  </si>
  <si>
    <t>Наггетсы рыбные</t>
  </si>
  <si>
    <t>Пюре картофельное</t>
  </si>
  <si>
    <t>512.1</t>
  </si>
  <si>
    <t>Компот из кураги</t>
  </si>
  <si>
    <t>Кисель витаминизированный</t>
  </si>
  <si>
    <t>Булочка с корицей</t>
  </si>
  <si>
    <t>День 3</t>
  </si>
  <si>
    <t>Каша манная вязкая</t>
  </si>
  <si>
    <t>Бутерброды горячие с сыром</t>
  </si>
  <si>
    <t>Яйца вареные</t>
  </si>
  <si>
    <t>Чай с сахаром</t>
  </si>
  <si>
    <t>Плов со свининой</t>
  </si>
  <si>
    <t>Напиток из шиповника</t>
  </si>
  <si>
    <t>Сок фруктовый, плодовый, ягодный</t>
  </si>
  <si>
    <t>573.2</t>
  </si>
  <si>
    <t>Рогалик со сгущенкой</t>
  </si>
  <si>
    <t>День 4</t>
  </si>
  <si>
    <t>Батон нарезной</t>
  </si>
  <si>
    <t>Чай с лимоном и сахаром</t>
  </si>
  <si>
    <t>Икра свекольная</t>
  </si>
  <si>
    <t>144.1</t>
  </si>
  <si>
    <t>Суп картофельный с бобовыми на курином бульоне</t>
  </si>
  <si>
    <t>Рагу из птицы</t>
  </si>
  <si>
    <t>Кисломолочный продукт</t>
  </si>
  <si>
    <t>454.4</t>
  </si>
  <si>
    <t>Пирожки печеные из дрожжевого теста с капустой и яйцом</t>
  </si>
  <si>
    <t>День 5</t>
  </si>
  <si>
    <t>Макаронные изделия, запеченные с сыром</t>
  </si>
  <si>
    <t>494.1</t>
  </si>
  <si>
    <t>Чай с клубникой и сахаром</t>
  </si>
  <si>
    <t>155.3</t>
  </si>
  <si>
    <t>410.1</t>
  </si>
  <si>
    <t>Фрикадельки куриные</t>
  </si>
  <si>
    <t>Соус томатный</t>
  </si>
  <si>
    <t>418.1</t>
  </si>
  <si>
    <t>Каша из гороха с маслом</t>
  </si>
  <si>
    <t>РЦ 10.86.</t>
  </si>
  <si>
    <t>Напиток  витаминизированный</t>
  </si>
  <si>
    <t>Кисель из концентрата плодового или ягодного</t>
  </si>
  <si>
    <t>543.4</t>
  </si>
  <si>
    <t>Пирожки печеные из сдобного теста с яблоком</t>
  </si>
  <si>
    <t>Неделя 2 День 6</t>
  </si>
  <si>
    <t>Каша рисовая молочная жидкая</t>
  </si>
  <si>
    <t>242.1</t>
  </si>
  <si>
    <t>Блинчики с молочным сладким соусом</t>
  </si>
  <si>
    <t>128.2</t>
  </si>
  <si>
    <t>Борщ с капустой и картофелем на курином бульоне</t>
  </si>
  <si>
    <t>Спагетти  отварные с маслом</t>
  </si>
  <si>
    <t>Брецель</t>
  </si>
  <si>
    <t>День 7</t>
  </si>
  <si>
    <t>Омлет с брокколи</t>
  </si>
  <si>
    <t>157.2</t>
  </si>
  <si>
    <t>Митбол из индейки</t>
  </si>
  <si>
    <t>б/н</t>
  </si>
  <si>
    <t>Пирог морковный</t>
  </si>
  <si>
    <t>День 8</t>
  </si>
  <si>
    <t>Каша пшенная молочная жидкая</t>
  </si>
  <si>
    <t>142.3</t>
  </si>
  <si>
    <t>Щи из свежей капусты с картофелем на курином бульоне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</si>
  <si>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</si>
  <si>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</si>
  <si>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</si>
  <si>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</si>
  <si>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</si>
  <si>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Соус сметанный</t>
  </si>
  <si>
    <t>494.2</t>
  </si>
  <si>
    <t>Чай яблочно-вишневый</t>
  </si>
  <si>
    <t>Голубцы ленивые</t>
  </si>
  <si>
    <t>Каша пшеничная</t>
  </si>
  <si>
    <t>Крендель сахарный</t>
  </si>
  <si>
    <t>День 10</t>
  </si>
  <si>
    <t>Суп молочный с макаронными изделиями</t>
  </si>
  <si>
    <t>Булочка ванильная</t>
  </si>
  <si>
    <t>134.1</t>
  </si>
  <si>
    <t>Рассольник ленинградский на курином бульоне</t>
  </si>
  <si>
    <t>Бефстроганов из кур</t>
  </si>
  <si>
    <t>ИТОГО ЗА ВЕСЬ ПЕРИОД:</t>
  </si>
  <si>
    <t>СРЕДНЕЕ ЗНАЧЕНИЕ ЗА ПЕРИОД:</t>
  </si>
  <si>
    <t>(должность)</t>
  </si>
  <si>
    <t>(ФИО)</t>
  </si>
  <si>
    <t>УТВЕРЖДАЮ</t>
  </si>
  <si>
    <t>5,5,</t>
  </si>
  <si>
    <t>Щи из свежей капусты с картофелем на мясном бульоне</t>
  </si>
  <si>
    <t xml:space="preserve">    или Овощи консервированные</t>
  </si>
  <si>
    <t>Соус Болоньезе (мясо птицы)</t>
  </si>
  <si>
    <t xml:space="preserve">завтрак </t>
  </si>
  <si>
    <t>обед</t>
  </si>
  <si>
    <t>полдник</t>
  </si>
  <si>
    <t>Пирожки печеные из сдобного теста с капустным фаршем</t>
  </si>
  <si>
    <t>Суп картофельный  с рисом на курином бульоне</t>
  </si>
  <si>
    <t>Фрукт свежий,  сезонный</t>
  </si>
  <si>
    <t>Морковь отварная</t>
  </si>
  <si>
    <t xml:space="preserve">Суп-лапша домашняя </t>
  </si>
  <si>
    <t xml:space="preserve">Булочка дорожная 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</si>
  <si>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</si>
  <si>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</si>
  <si>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</si>
  <si>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Напиток из вишни</t>
  </si>
  <si>
    <t>Булочка домашняя</t>
  </si>
  <si>
    <t>Овощи отварные</t>
  </si>
  <si>
    <t>_________________________________</t>
  </si>
  <si>
    <t>Голубцы ленивые из кур</t>
  </si>
  <si>
    <t>372.2</t>
  </si>
  <si>
    <t xml:space="preserve">                                           СОГЛАСОВАНО</t>
  </si>
  <si>
    <t xml:space="preserve">        или Картофель отварной</t>
  </si>
  <si>
    <t>12 лет и старше</t>
  </si>
  <si>
    <t>Ежедневное 10 дневное меню основного (организованного) питания учащихся в школьных столовых Ленинского района г. Саратова</t>
  </si>
  <si>
    <t>08.01.2024г.</t>
  </si>
  <si>
    <t>142.2</t>
  </si>
  <si>
    <t>555.1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</si>
</sst>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4" fillId="0" borderId="6" xfId="1" applyNumberFormat="1" applyFill="1" applyBorder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6" xfId="0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vertical="top"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0" fontId="4" fillId="0" borderId="6" xfId="1" applyNumberFormat="1" applyFill="1" applyBorder="1" applyAlignment="1">
      <alignment horizontal="center"/>
    </xf>
    <xf numFmtId="0" fontId="4" fillId="0" borderId="6" xfId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6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5" xfId="1" applyNumberForma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left" vertical="top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1" fillId="0" borderId="1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0" fontId="7" fillId="0" borderId="30" xfId="0" applyFont="1" applyFill="1" applyBorder="1"/>
    <xf numFmtId="0" fontId="6" fillId="0" borderId="31" xfId="0" applyFont="1" applyFill="1" applyBorder="1" applyAlignment="1">
      <alignment horizontal="left" vertical="top"/>
    </xf>
    <xf numFmtId="0" fontId="7" fillId="0" borderId="26" xfId="0" applyFont="1" applyFill="1" applyBorder="1"/>
    <xf numFmtId="0" fontId="6" fillId="0" borderId="32" xfId="0" applyFont="1" applyFill="1" applyBorder="1" applyAlignment="1">
      <alignment horizontal="left" vertical="top"/>
    </xf>
    <xf numFmtId="0" fontId="7" fillId="0" borderId="27" xfId="0" applyFont="1" applyFill="1" applyBorder="1"/>
    <xf numFmtId="0" fontId="7" fillId="0" borderId="29" xfId="0" applyFont="1" applyFill="1" applyBorder="1"/>
    <xf numFmtId="0" fontId="6" fillId="0" borderId="35" xfId="0" applyFont="1" applyFill="1" applyBorder="1" applyAlignment="1">
      <alignment horizontal="left" vertical="top"/>
    </xf>
    <xf numFmtId="0" fontId="7" fillId="0" borderId="36" xfId="0" applyFont="1" applyFill="1" applyBorder="1"/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" fillId="0" borderId="12" xfId="0" applyFont="1" applyFill="1" applyBorder="1"/>
    <xf numFmtId="0" fontId="1" fillId="0" borderId="3" xfId="0" applyFont="1" applyFill="1" applyBorder="1"/>
    <xf numFmtId="0" fontId="1" fillId="0" borderId="13" xfId="0" applyFont="1" applyFill="1" applyBorder="1"/>
    <xf numFmtId="0" fontId="1" fillId="0" borderId="8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ентябрь"/>
    </sheetNames>
    <sheetDataSet>
      <sheetData sheetId="0">
        <row r="3">
          <cell r="G3" t="str">
            <v>ИП Цибульская Н.И.</v>
          </cell>
        </row>
        <row r="4">
          <cell r="G4" t="str">
            <v>Н.И. Цибульская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tabSelected="1" zoomScaleNormal="100" workbookViewId="0">
      <selection activeCell="H201" sqref="H201"/>
    </sheetView>
  </sheetViews>
  <sheetFormatPr defaultColWidth="9.140625" defaultRowHeight="12.75"/>
  <cols>
    <col min="1" max="1" width="11.85546875" style="56" customWidth="1"/>
    <col min="2" max="2" width="61.7109375" style="38" customWidth="1"/>
    <col min="3" max="3" width="10.7109375" style="8" customWidth="1"/>
    <col min="4" max="6" width="10.7109375" style="7" customWidth="1"/>
    <col min="7" max="7" width="17" style="8" customWidth="1"/>
    <col min="8" max="8" width="15.7109375" style="8" customWidth="1"/>
    <col min="9" max="10" width="7.7109375" style="36" customWidth="1"/>
    <col min="11" max="16384" width="9.140625" style="36"/>
  </cols>
  <sheetData>
    <row r="1" spans="1:8" ht="22.5" customHeight="1">
      <c r="A1" s="69"/>
      <c r="B1" s="72" t="s">
        <v>145</v>
      </c>
      <c r="H1" s="30" t="s">
        <v>122</v>
      </c>
    </row>
    <row r="2" spans="1:8" ht="15" customHeight="1">
      <c r="A2" s="3"/>
      <c r="B2" s="66" t="s">
        <v>142</v>
      </c>
      <c r="F2" s="2"/>
      <c r="G2" s="31"/>
      <c r="H2" s="31"/>
    </row>
    <row r="3" spans="1:8" ht="15" customHeight="1">
      <c r="A3" s="70"/>
      <c r="B3" s="67" t="s">
        <v>136</v>
      </c>
      <c r="F3" s="9"/>
      <c r="G3" s="32" t="str">
        <f>'[1]7-11 лет сентябрь'!G3</f>
        <v>ИП Цибульская Н.И.</v>
      </c>
      <c r="H3" s="33" t="s">
        <v>120</v>
      </c>
    </row>
    <row r="4" spans="1:8" ht="15" customHeight="1">
      <c r="A4" s="70"/>
      <c r="B4" s="67" t="s">
        <v>137</v>
      </c>
      <c r="F4" s="10"/>
      <c r="G4" s="11" t="str">
        <f>'[1]7-11 лет сентябрь'!G4</f>
        <v>Н.И. Цибульская</v>
      </c>
      <c r="H4" s="34" t="s">
        <v>121</v>
      </c>
    </row>
    <row r="5" spans="1:8" ht="15" customHeight="1">
      <c r="A5" s="70"/>
      <c r="B5" s="68" t="s">
        <v>138</v>
      </c>
      <c r="H5" s="35" t="s">
        <v>149</v>
      </c>
    </row>
    <row r="6" spans="1:8" ht="15" customHeight="1">
      <c r="A6" s="37"/>
    </row>
    <row r="7" spans="1:8" ht="15" customHeight="1">
      <c r="A7" s="37"/>
    </row>
    <row r="8" spans="1:8" ht="15" customHeight="1">
      <c r="A8" s="37"/>
    </row>
    <row r="9" spans="1:8" s="39" customFormat="1" ht="15" customHeight="1">
      <c r="A9" s="37"/>
      <c r="B9" s="38"/>
      <c r="C9" s="8"/>
      <c r="D9" s="7"/>
      <c r="E9" s="7"/>
      <c r="F9" s="7"/>
      <c r="G9" s="8"/>
      <c r="H9" s="8"/>
    </row>
    <row r="10" spans="1:8" s="39" customFormat="1" ht="15" customHeight="1">
      <c r="A10" s="37"/>
      <c r="B10" s="38"/>
      <c r="C10" s="8"/>
      <c r="D10" s="7"/>
      <c r="E10" s="7"/>
      <c r="F10" s="7"/>
      <c r="G10" s="8"/>
      <c r="H10" s="8"/>
    </row>
    <row r="11" spans="1:8" s="39" customFormat="1" ht="21.75" customHeight="1">
      <c r="A11" s="82" t="s">
        <v>148</v>
      </c>
      <c r="B11" s="82"/>
      <c r="C11" s="82"/>
      <c r="D11" s="82"/>
      <c r="E11" s="82"/>
      <c r="F11" s="82"/>
      <c r="G11" s="82"/>
      <c r="H11" s="82"/>
    </row>
    <row r="12" spans="1:8" s="39" customFormat="1" ht="12.75" customHeight="1">
      <c r="A12" s="74"/>
      <c r="B12" s="74"/>
      <c r="C12" s="74"/>
      <c r="D12" s="74"/>
      <c r="E12" s="74"/>
      <c r="F12" s="74"/>
      <c r="G12" s="74"/>
      <c r="H12" s="74"/>
    </row>
    <row r="13" spans="1:8" s="39" customFormat="1" ht="30" customHeight="1">
      <c r="A13" s="40" t="s">
        <v>4</v>
      </c>
      <c r="B13" s="39" t="s">
        <v>147</v>
      </c>
      <c r="C13" s="41"/>
      <c r="D13" s="42"/>
      <c r="E13" s="42"/>
      <c r="F13" s="42"/>
      <c r="G13" s="43"/>
      <c r="H13" s="43"/>
    </row>
    <row r="14" spans="1:8" s="39" customFormat="1" ht="13.5" customHeight="1" thickBot="1">
      <c r="A14" s="40"/>
      <c r="C14" s="41"/>
      <c r="D14" s="42"/>
      <c r="E14" s="42"/>
      <c r="F14" s="42"/>
      <c r="G14" s="43"/>
      <c r="H14" s="43"/>
    </row>
    <row r="15" spans="1:8" s="44" customFormat="1" ht="33" customHeight="1">
      <c r="A15" s="110" t="s">
        <v>0</v>
      </c>
      <c r="B15" s="112" t="s">
        <v>1</v>
      </c>
      <c r="C15" s="114" t="s">
        <v>3</v>
      </c>
      <c r="D15" s="77" t="s">
        <v>5</v>
      </c>
      <c r="E15" s="77"/>
      <c r="F15" s="77"/>
      <c r="G15" s="78" t="s">
        <v>6</v>
      </c>
      <c r="H15" s="80" t="s">
        <v>2</v>
      </c>
    </row>
    <row r="16" spans="1:8" s="45" customFormat="1" ht="13.5" thickBot="1">
      <c r="A16" s="111"/>
      <c r="B16" s="113"/>
      <c r="C16" s="115"/>
      <c r="D16" s="12" t="s">
        <v>7</v>
      </c>
      <c r="E16" s="12" t="s">
        <v>8</v>
      </c>
      <c r="F16" s="12" t="s">
        <v>9</v>
      </c>
      <c r="G16" s="79"/>
      <c r="H16" s="81"/>
    </row>
    <row r="17" spans="1:8" s="46" customFormat="1" ht="14.1" customHeight="1">
      <c r="A17" s="105" t="s">
        <v>10</v>
      </c>
      <c r="B17" s="106"/>
      <c r="C17" s="106"/>
      <c r="D17" s="106"/>
      <c r="E17" s="106"/>
      <c r="F17" s="106"/>
      <c r="G17" s="106"/>
      <c r="H17" s="107"/>
    </row>
    <row r="18" spans="1:8" ht="14.1" customHeight="1">
      <c r="A18" s="76" t="s">
        <v>11</v>
      </c>
      <c r="B18" s="47" t="s">
        <v>12</v>
      </c>
      <c r="C18" s="23">
        <v>250</v>
      </c>
      <c r="D18" s="5">
        <v>7.68</v>
      </c>
      <c r="E18" s="5">
        <v>8.58</v>
      </c>
      <c r="F18" s="5">
        <v>35.1</v>
      </c>
      <c r="G18" s="6">
        <v>274.38</v>
      </c>
      <c r="H18" s="13">
        <v>260</v>
      </c>
    </row>
    <row r="19" spans="1:8" ht="14.1" customHeight="1">
      <c r="A19" s="76"/>
      <c r="B19" s="47" t="s">
        <v>14</v>
      </c>
      <c r="C19" s="23">
        <v>100</v>
      </c>
      <c r="D19" s="5">
        <v>11.06</v>
      </c>
      <c r="E19" s="5">
        <v>10.02</v>
      </c>
      <c r="F19" s="5">
        <v>35.840000000000003</v>
      </c>
      <c r="G19" s="6">
        <v>254.24</v>
      </c>
      <c r="H19" s="14" t="s">
        <v>13</v>
      </c>
    </row>
    <row r="20" spans="1:8" ht="14.1" customHeight="1">
      <c r="A20" s="76"/>
      <c r="B20" s="47" t="s">
        <v>15</v>
      </c>
      <c r="C20" s="23">
        <v>200</v>
      </c>
      <c r="D20" s="5">
        <v>0.22</v>
      </c>
      <c r="E20" s="5">
        <v>0.06</v>
      </c>
      <c r="F20" s="5">
        <v>7.2</v>
      </c>
      <c r="G20" s="6">
        <v>29.08</v>
      </c>
      <c r="H20" s="13">
        <v>143</v>
      </c>
    </row>
    <row r="21" spans="1:8" s="46" customFormat="1" ht="14.1" customHeight="1">
      <c r="A21" s="76" t="s">
        <v>16</v>
      </c>
      <c r="B21" s="90"/>
      <c r="C21" s="15">
        <f>SUM(C18:C20)</f>
        <v>550</v>
      </c>
      <c r="D21" s="15">
        <f t="shared" ref="D21:G21" si="0">SUM(D18:D20)</f>
        <v>18.96</v>
      </c>
      <c r="E21" s="15">
        <f t="shared" si="0"/>
        <v>18.66</v>
      </c>
      <c r="F21" s="15">
        <f t="shared" si="0"/>
        <v>78.14</v>
      </c>
      <c r="G21" s="15">
        <f t="shared" si="0"/>
        <v>557.70000000000005</v>
      </c>
      <c r="H21" s="16"/>
    </row>
    <row r="22" spans="1:8" ht="14.1" customHeight="1">
      <c r="A22" s="93" t="s">
        <v>17</v>
      </c>
      <c r="B22" s="48" t="s">
        <v>18</v>
      </c>
      <c r="C22" s="49">
        <v>100</v>
      </c>
      <c r="D22" s="24">
        <v>1.9</v>
      </c>
      <c r="E22" s="24">
        <v>8.9</v>
      </c>
      <c r="F22" s="24">
        <v>7.7</v>
      </c>
      <c r="G22" s="49">
        <v>119</v>
      </c>
      <c r="H22" s="52"/>
    </row>
    <row r="23" spans="1:8" ht="14.1" customHeight="1">
      <c r="A23" s="99"/>
      <c r="B23" s="48" t="s">
        <v>19</v>
      </c>
      <c r="C23" s="49">
        <v>250</v>
      </c>
      <c r="D23" s="24">
        <v>2.7</v>
      </c>
      <c r="E23" s="24">
        <v>2.85</v>
      </c>
      <c r="F23" s="24">
        <v>18.829999999999998</v>
      </c>
      <c r="G23" s="49">
        <v>111.25</v>
      </c>
      <c r="H23" s="52">
        <v>147</v>
      </c>
    </row>
    <row r="24" spans="1:8" ht="14.1" customHeight="1">
      <c r="A24" s="99"/>
      <c r="B24" s="48" t="s">
        <v>21</v>
      </c>
      <c r="C24" s="49">
        <v>100</v>
      </c>
      <c r="D24" s="24">
        <v>10.8</v>
      </c>
      <c r="E24" s="24">
        <v>10.3</v>
      </c>
      <c r="F24" s="24">
        <v>16.22</v>
      </c>
      <c r="G24" s="49">
        <v>255.94</v>
      </c>
      <c r="H24" s="52" t="s">
        <v>20</v>
      </c>
    </row>
    <row r="25" spans="1:8" ht="14.1" customHeight="1">
      <c r="A25" s="99"/>
      <c r="B25" s="48" t="s">
        <v>23</v>
      </c>
      <c r="C25" s="49">
        <v>20</v>
      </c>
      <c r="D25" s="24">
        <v>0.69</v>
      </c>
      <c r="E25" s="24">
        <v>0.77</v>
      </c>
      <c r="F25" s="24">
        <v>1.64</v>
      </c>
      <c r="G25" s="49">
        <v>16.48</v>
      </c>
      <c r="H25" s="52" t="s">
        <v>22</v>
      </c>
    </row>
    <row r="26" spans="1:8" ht="14.1" customHeight="1">
      <c r="A26" s="99"/>
      <c r="B26" s="48" t="s">
        <v>24</v>
      </c>
      <c r="C26" s="49">
        <v>180</v>
      </c>
      <c r="D26" s="24">
        <v>9.1999999999999993</v>
      </c>
      <c r="E26" s="24">
        <v>7.91</v>
      </c>
      <c r="F26" s="24">
        <v>46.62</v>
      </c>
      <c r="G26" s="49">
        <v>270.81</v>
      </c>
      <c r="H26" s="52">
        <v>237</v>
      </c>
    </row>
    <row r="27" spans="1:8" ht="14.1" customHeight="1">
      <c r="A27" s="99"/>
      <c r="B27" s="48" t="s">
        <v>25</v>
      </c>
      <c r="C27" s="49">
        <v>200</v>
      </c>
      <c r="D27" s="24">
        <v>0.08</v>
      </c>
      <c r="E27" s="24">
        <v>0</v>
      </c>
      <c r="F27" s="24">
        <v>10.62</v>
      </c>
      <c r="G27" s="49">
        <v>40.44</v>
      </c>
      <c r="H27" s="52">
        <v>508</v>
      </c>
    </row>
    <row r="28" spans="1:8" ht="14.1" customHeight="1">
      <c r="A28" s="99"/>
      <c r="B28" s="48" t="s">
        <v>26</v>
      </c>
      <c r="C28" s="49">
        <v>30</v>
      </c>
      <c r="D28" s="24">
        <v>1.98</v>
      </c>
      <c r="E28" s="24">
        <v>0.27</v>
      </c>
      <c r="F28" s="24">
        <v>11.4</v>
      </c>
      <c r="G28" s="49">
        <v>59.7</v>
      </c>
      <c r="H28" s="52"/>
    </row>
    <row r="29" spans="1:8" ht="14.1" customHeight="1">
      <c r="A29" s="94"/>
      <c r="B29" s="48" t="s">
        <v>27</v>
      </c>
      <c r="C29" s="49">
        <v>30</v>
      </c>
      <c r="D29" s="24">
        <v>1.98</v>
      </c>
      <c r="E29" s="24">
        <v>0.36</v>
      </c>
      <c r="F29" s="24">
        <v>10.02</v>
      </c>
      <c r="G29" s="49">
        <v>52.2</v>
      </c>
      <c r="H29" s="52"/>
    </row>
    <row r="30" spans="1:8" s="46" customFormat="1" ht="14.1" customHeight="1">
      <c r="A30" s="95" t="s">
        <v>28</v>
      </c>
      <c r="B30" s="96"/>
      <c r="C30" s="27">
        <f t="shared" ref="C30:G30" si="1">SUM(C22:C29)</f>
        <v>910</v>
      </c>
      <c r="D30" s="25">
        <f t="shared" si="1"/>
        <v>29.33</v>
      </c>
      <c r="E30" s="25">
        <f t="shared" si="1"/>
        <v>31.36</v>
      </c>
      <c r="F30" s="25">
        <f t="shared" si="1"/>
        <v>123.05</v>
      </c>
      <c r="G30" s="27">
        <f t="shared" si="1"/>
        <v>925.82000000000016</v>
      </c>
      <c r="H30" s="51"/>
    </row>
    <row r="31" spans="1:8" ht="14.1" customHeight="1">
      <c r="A31" s="93" t="s">
        <v>29</v>
      </c>
      <c r="B31" s="48" t="s">
        <v>33</v>
      </c>
      <c r="C31" s="49">
        <v>100</v>
      </c>
      <c r="D31" s="24">
        <v>9.27</v>
      </c>
      <c r="E31" s="24">
        <v>9.5</v>
      </c>
      <c r="F31" s="24">
        <v>32.47</v>
      </c>
      <c r="G31" s="49">
        <v>239.67</v>
      </c>
      <c r="H31" s="52" t="s">
        <v>32</v>
      </c>
    </row>
    <row r="32" spans="1:8" ht="14.1" customHeight="1">
      <c r="A32" s="94"/>
      <c r="B32" s="48" t="s">
        <v>31</v>
      </c>
      <c r="C32" s="49">
        <v>200</v>
      </c>
      <c r="D32" s="24">
        <v>0.24</v>
      </c>
      <c r="E32" s="24">
        <v>0.06</v>
      </c>
      <c r="F32" s="24">
        <v>10.16</v>
      </c>
      <c r="G32" s="49">
        <v>42.14</v>
      </c>
      <c r="H32" s="52" t="s">
        <v>30</v>
      </c>
    </row>
    <row r="33" spans="1:8" s="46" customFormat="1" ht="14.1" customHeight="1">
      <c r="A33" s="95" t="s">
        <v>34</v>
      </c>
      <c r="B33" s="96"/>
      <c r="C33" s="27">
        <f t="shared" ref="C33:G33" si="2">SUM(C31:C32)</f>
        <v>300</v>
      </c>
      <c r="D33" s="25">
        <f t="shared" si="2"/>
        <v>9.51</v>
      </c>
      <c r="E33" s="25">
        <f t="shared" si="2"/>
        <v>9.56</v>
      </c>
      <c r="F33" s="25">
        <f t="shared" si="2"/>
        <v>42.629999999999995</v>
      </c>
      <c r="G33" s="27">
        <f t="shared" si="2"/>
        <v>281.81</v>
      </c>
      <c r="H33" s="51"/>
    </row>
    <row r="34" spans="1:8" s="46" customFormat="1" ht="14.1" customHeight="1" thickBot="1">
      <c r="A34" s="97" t="s">
        <v>35</v>
      </c>
      <c r="B34" s="98"/>
      <c r="C34" s="65">
        <f t="shared" ref="C34:G34" si="3">C33+C30+C21</f>
        <v>1760</v>
      </c>
      <c r="D34" s="26">
        <f t="shared" si="3"/>
        <v>57.8</v>
      </c>
      <c r="E34" s="26">
        <f t="shared" si="3"/>
        <v>59.58</v>
      </c>
      <c r="F34" s="26">
        <f t="shared" si="3"/>
        <v>243.82</v>
      </c>
      <c r="G34" s="65">
        <f t="shared" si="3"/>
        <v>1765.3300000000002</v>
      </c>
      <c r="H34" s="54"/>
    </row>
    <row r="35" spans="1:8" s="46" customFormat="1" ht="14.1" customHeight="1">
      <c r="A35" s="87" t="s">
        <v>36</v>
      </c>
      <c r="B35" s="88"/>
      <c r="C35" s="88"/>
      <c r="D35" s="88"/>
      <c r="E35" s="88"/>
      <c r="F35" s="88"/>
      <c r="G35" s="88"/>
      <c r="H35" s="89"/>
    </row>
    <row r="36" spans="1:8" ht="14.1" customHeight="1">
      <c r="A36" s="85" t="s">
        <v>11</v>
      </c>
      <c r="B36" s="47" t="s">
        <v>49</v>
      </c>
      <c r="C36" s="23">
        <v>250</v>
      </c>
      <c r="D36" s="5">
        <v>9.7799999999999994</v>
      </c>
      <c r="E36" s="5">
        <v>8.8000000000000007</v>
      </c>
      <c r="F36" s="5">
        <v>50.75</v>
      </c>
      <c r="G36" s="6">
        <v>321.64999999999998</v>
      </c>
      <c r="H36" s="13">
        <v>250</v>
      </c>
    </row>
    <row r="37" spans="1:8" ht="14.1" customHeight="1">
      <c r="A37" s="108"/>
      <c r="B37" s="47" t="s">
        <v>50</v>
      </c>
      <c r="C37" s="23">
        <v>60</v>
      </c>
      <c r="D37" s="5">
        <v>5.1100000000000003</v>
      </c>
      <c r="E37" s="5">
        <v>6.98</v>
      </c>
      <c r="F37" s="5">
        <v>22.45</v>
      </c>
      <c r="G37" s="6">
        <v>193.91</v>
      </c>
      <c r="H37" s="13">
        <v>7</v>
      </c>
    </row>
    <row r="38" spans="1:8" ht="14.1" customHeight="1">
      <c r="A38" s="108"/>
      <c r="B38" s="47" t="s">
        <v>51</v>
      </c>
      <c r="C38" s="23">
        <v>40</v>
      </c>
      <c r="D38" s="5">
        <v>5.0999999999999996</v>
      </c>
      <c r="E38" s="5">
        <v>4.5999999999999996</v>
      </c>
      <c r="F38" s="5">
        <v>0.3</v>
      </c>
      <c r="G38" s="6">
        <v>63</v>
      </c>
      <c r="H38" s="13">
        <v>300</v>
      </c>
    </row>
    <row r="39" spans="1:8" ht="14.1" customHeight="1">
      <c r="A39" s="109"/>
      <c r="B39" s="47" t="s">
        <v>52</v>
      </c>
      <c r="C39" s="23">
        <v>200</v>
      </c>
      <c r="D39" s="5">
        <v>0.2</v>
      </c>
      <c r="E39" s="5">
        <v>0</v>
      </c>
      <c r="F39" s="5">
        <v>6.5</v>
      </c>
      <c r="G39" s="6">
        <v>26.8</v>
      </c>
      <c r="H39" s="13">
        <v>143</v>
      </c>
    </row>
    <row r="40" spans="1:8" s="46" customFormat="1" ht="14.1" customHeight="1">
      <c r="A40" s="76" t="s">
        <v>16</v>
      </c>
      <c r="B40" s="90"/>
      <c r="C40" s="15">
        <f>SUM(C36:C39)</f>
        <v>550</v>
      </c>
      <c r="D40" s="15">
        <f t="shared" ref="D40:G40" si="4">SUM(D36:D39)</f>
        <v>20.190000000000001</v>
      </c>
      <c r="E40" s="15">
        <f t="shared" si="4"/>
        <v>20.380000000000003</v>
      </c>
      <c r="F40" s="15">
        <f t="shared" si="4"/>
        <v>80</v>
      </c>
      <c r="G40" s="15">
        <f t="shared" si="4"/>
        <v>605.3599999999999</v>
      </c>
      <c r="H40" s="16"/>
    </row>
    <row r="41" spans="1:8" ht="14.1" customHeight="1">
      <c r="A41" s="76" t="s">
        <v>17</v>
      </c>
      <c r="B41" s="47" t="s">
        <v>133</v>
      </c>
      <c r="C41" s="23">
        <v>100</v>
      </c>
      <c r="D41" s="5">
        <v>1.17</v>
      </c>
      <c r="E41" s="5">
        <v>0.1</v>
      </c>
      <c r="F41" s="5">
        <v>5.67</v>
      </c>
      <c r="G41" s="6">
        <v>28.33</v>
      </c>
      <c r="H41" s="13">
        <v>16</v>
      </c>
    </row>
    <row r="42" spans="1:8" ht="14.1" customHeight="1">
      <c r="A42" s="76"/>
      <c r="B42" s="47" t="s">
        <v>41</v>
      </c>
      <c r="C42" s="23">
        <v>250</v>
      </c>
      <c r="D42" s="5">
        <v>2.25</v>
      </c>
      <c r="E42" s="5">
        <v>7.43</v>
      </c>
      <c r="F42" s="5">
        <v>14.43</v>
      </c>
      <c r="G42" s="6">
        <v>120.85</v>
      </c>
      <c r="H42" s="13">
        <v>131</v>
      </c>
    </row>
    <row r="43" spans="1:8" ht="14.1" customHeight="1">
      <c r="A43" s="76"/>
      <c r="B43" s="47" t="s">
        <v>42</v>
      </c>
      <c r="C43" s="23">
        <v>100</v>
      </c>
      <c r="D43" s="5">
        <v>15.74</v>
      </c>
      <c r="E43" s="5">
        <v>11.85</v>
      </c>
      <c r="F43" s="5">
        <v>39.14</v>
      </c>
      <c r="G43" s="6">
        <v>224.47</v>
      </c>
      <c r="H43" s="52" t="s">
        <v>95</v>
      </c>
    </row>
    <row r="44" spans="1:8" ht="14.1" customHeight="1">
      <c r="A44" s="76"/>
      <c r="B44" s="47" t="s">
        <v>43</v>
      </c>
      <c r="C44" s="23">
        <v>180</v>
      </c>
      <c r="D44" s="5">
        <v>3.67</v>
      </c>
      <c r="E44" s="5">
        <v>9.36</v>
      </c>
      <c r="F44" s="5">
        <v>24.53</v>
      </c>
      <c r="G44" s="6">
        <v>236.7</v>
      </c>
      <c r="H44" s="13">
        <v>312</v>
      </c>
    </row>
    <row r="45" spans="1:8" ht="14.1" customHeight="1">
      <c r="A45" s="76"/>
      <c r="B45" s="47" t="s">
        <v>146</v>
      </c>
      <c r="C45" s="23">
        <v>180</v>
      </c>
      <c r="D45" s="5">
        <v>3.64</v>
      </c>
      <c r="E45" s="5">
        <v>9.66</v>
      </c>
      <c r="F45" s="5">
        <v>24.35</v>
      </c>
      <c r="G45" s="6">
        <v>233.88</v>
      </c>
      <c r="H45" s="13">
        <v>173</v>
      </c>
    </row>
    <row r="46" spans="1:8" ht="14.1" customHeight="1">
      <c r="A46" s="76"/>
      <c r="B46" s="47" t="s">
        <v>45</v>
      </c>
      <c r="C46" s="23">
        <v>200</v>
      </c>
      <c r="D46" s="5">
        <v>1.92</v>
      </c>
      <c r="E46" s="5">
        <v>0.12</v>
      </c>
      <c r="F46" s="5">
        <v>25.86</v>
      </c>
      <c r="G46" s="6">
        <v>112.36</v>
      </c>
      <c r="H46" s="14" t="s">
        <v>44</v>
      </c>
    </row>
    <row r="47" spans="1:8" ht="14.1" customHeight="1">
      <c r="A47" s="76"/>
      <c r="B47" s="47" t="s">
        <v>26</v>
      </c>
      <c r="C47" s="23">
        <v>30</v>
      </c>
      <c r="D47" s="5">
        <v>1.98</v>
      </c>
      <c r="E47" s="5">
        <v>0.27</v>
      </c>
      <c r="F47" s="5">
        <v>11.4</v>
      </c>
      <c r="G47" s="6">
        <v>59.7</v>
      </c>
      <c r="H47" s="13"/>
    </row>
    <row r="48" spans="1:8" ht="14.1" customHeight="1">
      <c r="A48" s="76"/>
      <c r="B48" s="47" t="s">
        <v>27</v>
      </c>
      <c r="C48" s="23">
        <v>30</v>
      </c>
      <c r="D48" s="5">
        <v>1.98</v>
      </c>
      <c r="E48" s="5">
        <v>0.36</v>
      </c>
      <c r="F48" s="5">
        <v>10.02</v>
      </c>
      <c r="G48" s="6">
        <v>52.2</v>
      </c>
      <c r="H48" s="13"/>
    </row>
    <row r="49" spans="1:15" s="46" customFormat="1" ht="14.1" customHeight="1">
      <c r="A49" s="76" t="s">
        <v>28</v>
      </c>
      <c r="B49" s="90"/>
      <c r="C49" s="15">
        <f>SUM(C41:C48)-C45</f>
        <v>890</v>
      </c>
      <c r="D49" s="15">
        <f t="shared" ref="D49:G49" si="5">SUM(D41:D48)-D45</f>
        <v>28.71</v>
      </c>
      <c r="E49" s="15">
        <f t="shared" si="5"/>
        <v>29.49</v>
      </c>
      <c r="F49" s="15">
        <f t="shared" si="5"/>
        <v>131.05000000000004</v>
      </c>
      <c r="G49" s="15">
        <f t="shared" si="5"/>
        <v>834.61</v>
      </c>
      <c r="H49" s="16"/>
    </row>
    <row r="50" spans="1:15" ht="14.1" customHeight="1">
      <c r="A50" s="76" t="s">
        <v>29</v>
      </c>
      <c r="B50" s="47" t="s">
        <v>46</v>
      </c>
      <c r="C50" s="23">
        <v>200</v>
      </c>
      <c r="D50" s="5">
        <v>0</v>
      </c>
      <c r="E50" s="5">
        <v>0</v>
      </c>
      <c r="F50" s="5">
        <v>15</v>
      </c>
      <c r="G50" s="6">
        <v>95</v>
      </c>
      <c r="H50" s="13">
        <v>614</v>
      </c>
    </row>
    <row r="51" spans="1:15" ht="14.1" customHeight="1">
      <c r="A51" s="76"/>
      <c r="B51" s="47" t="s">
        <v>47</v>
      </c>
      <c r="C51" s="23">
        <v>100</v>
      </c>
      <c r="D51" s="5">
        <v>10.31</v>
      </c>
      <c r="E51" s="5">
        <v>10</v>
      </c>
      <c r="F51" s="5">
        <v>25.13</v>
      </c>
      <c r="G51" s="6">
        <v>245.94</v>
      </c>
      <c r="H51" s="13">
        <v>438</v>
      </c>
    </row>
    <row r="52" spans="1:15" s="46" customFormat="1" ht="14.1" customHeight="1">
      <c r="A52" s="76" t="s">
        <v>34</v>
      </c>
      <c r="B52" s="90"/>
      <c r="C52" s="15">
        <f>SUM(C50:C51)</f>
        <v>300</v>
      </c>
      <c r="D52" s="15">
        <f t="shared" ref="D52:G52" si="6">SUM(D50:D51)</f>
        <v>10.31</v>
      </c>
      <c r="E52" s="15">
        <f t="shared" si="6"/>
        <v>10</v>
      </c>
      <c r="F52" s="15">
        <f t="shared" si="6"/>
        <v>40.129999999999995</v>
      </c>
      <c r="G52" s="15">
        <f t="shared" si="6"/>
        <v>340.94</v>
      </c>
      <c r="H52" s="16"/>
    </row>
    <row r="53" spans="1:15" s="46" customFormat="1" ht="14.1" customHeight="1" thickBot="1">
      <c r="A53" s="85" t="s">
        <v>35</v>
      </c>
      <c r="B53" s="86"/>
      <c r="C53" s="17">
        <f>C52+C49+C40</f>
        <v>1740</v>
      </c>
      <c r="D53" s="17">
        <f t="shared" ref="D53:G53" si="7">D52+D49+D40</f>
        <v>59.210000000000008</v>
      </c>
      <c r="E53" s="17">
        <f t="shared" si="7"/>
        <v>59.87</v>
      </c>
      <c r="F53" s="17">
        <f t="shared" si="7"/>
        <v>251.18000000000004</v>
      </c>
      <c r="G53" s="17">
        <f t="shared" si="7"/>
        <v>1780.9099999999999</v>
      </c>
      <c r="H53" s="18"/>
    </row>
    <row r="54" spans="1:15" s="46" customFormat="1" ht="14.1" customHeight="1">
      <c r="A54" s="87" t="s">
        <v>48</v>
      </c>
      <c r="B54" s="88"/>
      <c r="C54" s="88"/>
      <c r="D54" s="88"/>
      <c r="E54" s="88"/>
      <c r="F54" s="88"/>
      <c r="G54" s="88"/>
      <c r="H54" s="89"/>
    </row>
    <row r="55" spans="1:15" ht="14.1" customHeight="1">
      <c r="A55" s="76" t="s">
        <v>11</v>
      </c>
      <c r="B55" s="47" t="s">
        <v>37</v>
      </c>
      <c r="C55" s="23">
        <v>250</v>
      </c>
      <c r="D55" s="5">
        <v>17.649999999999999</v>
      </c>
      <c r="E55" s="5">
        <v>11.95</v>
      </c>
      <c r="F55" s="5">
        <v>37.549999999999997</v>
      </c>
      <c r="G55" s="6">
        <v>309.35000000000002</v>
      </c>
      <c r="H55" s="13">
        <v>117</v>
      </c>
      <c r="I55" s="3"/>
      <c r="J55" s="1"/>
      <c r="K55" s="2"/>
      <c r="L55" s="2"/>
      <c r="M55" s="2"/>
      <c r="N55" s="4"/>
      <c r="O55" s="1"/>
    </row>
    <row r="56" spans="1:15" ht="14.1" customHeight="1">
      <c r="A56" s="76"/>
      <c r="B56" s="47" t="s">
        <v>38</v>
      </c>
      <c r="C56" s="23">
        <v>100</v>
      </c>
      <c r="D56" s="5">
        <v>3.83</v>
      </c>
      <c r="E56" s="5">
        <v>6.72</v>
      </c>
      <c r="F56" s="5">
        <v>41.19</v>
      </c>
      <c r="G56" s="6">
        <v>276.61</v>
      </c>
      <c r="H56" s="13">
        <v>270</v>
      </c>
      <c r="I56" s="3"/>
      <c r="J56" s="1"/>
      <c r="K56" s="2"/>
      <c r="L56" s="2"/>
      <c r="M56" s="2"/>
      <c r="N56" s="4"/>
      <c r="O56" s="1"/>
    </row>
    <row r="57" spans="1:15" ht="14.1" customHeight="1">
      <c r="A57" s="76"/>
      <c r="B57" s="47" t="s">
        <v>139</v>
      </c>
      <c r="C57" s="23">
        <v>200</v>
      </c>
      <c r="D57" s="5">
        <v>0.16</v>
      </c>
      <c r="E57" s="5">
        <v>0.04</v>
      </c>
      <c r="F57" s="5">
        <v>9.1</v>
      </c>
      <c r="G57" s="6">
        <v>36.94</v>
      </c>
      <c r="H57" s="14" t="s">
        <v>39</v>
      </c>
      <c r="I57" s="3"/>
      <c r="J57" s="1"/>
      <c r="K57" s="2"/>
      <c r="L57" s="2"/>
      <c r="M57" s="2"/>
      <c r="N57" s="4"/>
      <c r="O57" s="1"/>
    </row>
    <row r="58" spans="1:15" s="46" customFormat="1" ht="14.1" customHeight="1">
      <c r="A58" s="76" t="s">
        <v>16</v>
      </c>
      <c r="B58" s="90"/>
      <c r="C58" s="15">
        <f>SUM(C55:C57)</f>
        <v>550</v>
      </c>
      <c r="D58" s="15">
        <f t="shared" ref="D58:G58" si="8">SUM(D55:D57)</f>
        <v>21.639999999999997</v>
      </c>
      <c r="E58" s="15">
        <f t="shared" si="8"/>
        <v>18.709999999999997</v>
      </c>
      <c r="F58" s="15">
        <f t="shared" si="8"/>
        <v>87.839999999999989</v>
      </c>
      <c r="G58" s="15">
        <f t="shared" si="8"/>
        <v>622.90000000000009</v>
      </c>
      <c r="H58" s="16"/>
    </row>
    <row r="59" spans="1:15" ht="14.1" customHeight="1">
      <c r="A59" s="102" t="s">
        <v>17</v>
      </c>
      <c r="B59" s="47" t="s">
        <v>40</v>
      </c>
      <c r="C59" s="23">
        <v>100</v>
      </c>
      <c r="D59" s="5">
        <v>0.8</v>
      </c>
      <c r="E59" s="5">
        <v>0.1</v>
      </c>
      <c r="F59" s="5">
        <v>1.7</v>
      </c>
      <c r="G59" s="6">
        <v>13</v>
      </c>
      <c r="H59" s="13"/>
    </row>
    <row r="60" spans="1:15" ht="14.1" customHeight="1">
      <c r="A60" s="103"/>
      <c r="B60" s="48" t="s">
        <v>131</v>
      </c>
      <c r="C60" s="49">
        <v>250</v>
      </c>
      <c r="D60" s="24">
        <v>3.22</v>
      </c>
      <c r="E60" s="24">
        <v>6.8</v>
      </c>
      <c r="F60" s="24">
        <v>19.8</v>
      </c>
      <c r="G60" s="49">
        <v>111.6</v>
      </c>
      <c r="H60" s="52" t="s">
        <v>72</v>
      </c>
    </row>
    <row r="61" spans="1:15" ht="14.1" customHeight="1">
      <c r="A61" s="103"/>
      <c r="B61" s="48" t="s">
        <v>74</v>
      </c>
      <c r="C61" s="49">
        <v>100</v>
      </c>
      <c r="D61" s="24">
        <v>13.4</v>
      </c>
      <c r="E61" s="24">
        <v>15.5</v>
      </c>
      <c r="F61" s="24">
        <v>9.58</v>
      </c>
      <c r="G61" s="49">
        <v>220.11</v>
      </c>
      <c r="H61" s="52" t="s">
        <v>73</v>
      </c>
    </row>
    <row r="62" spans="1:15" ht="14.1" customHeight="1">
      <c r="A62" s="103"/>
      <c r="B62" s="48" t="s">
        <v>75</v>
      </c>
      <c r="C62" s="49">
        <v>20</v>
      </c>
      <c r="D62" s="24">
        <v>0.12</v>
      </c>
      <c r="E62" s="24">
        <v>0.75</v>
      </c>
      <c r="F62" s="24">
        <v>1.07</v>
      </c>
      <c r="G62" s="49">
        <v>11.5</v>
      </c>
      <c r="H62" s="52">
        <v>453</v>
      </c>
    </row>
    <row r="63" spans="1:15" ht="14.1" customHeight="1">
      <c r="A63" s="103"/>
      <c r="B63" s="48" t="s">
        <v>77</v>
      </c>
      <c r="C63" s="49">
        <v>180</v>
      </c>
      <c r="D63" s="24">
        <v>7.08</v>
      </c>
      <c r="E63" s="24">
        <v>4.45</v>
      </c>
      <c r="F63" s="24">
        <v>43.09</v>
      </c>
      <c r="G63" s="49">
        <v>283.79000000000002</v>
      </c>
      <c r="H63" s="52" t="s">
        <v>76</v>
      </c>
    </row>
    <row r="64" spans="1:15" ht="14.1" customHeight="1">
      <c r="A64" s="103"/>
      <c r="B64" s="48" t="s">
        <v>79</v>
      </c>
      <c r="C64" s="49">
        <v>200</v>
      </c>
      <c r="D64" s="24">
        <v>0</v>
      </c>
      <c r="E64" s="24">
        <v>0</v>
      </c>
      <c r="F64" s="24">
        <v>19</v>
      </c>
      <c r="G64" s="49">
        <v>75</v>
      </c>
      <c r="H64" s="52" t="s">
        <v>78</v>
      </c>
    </row>
    <row r="65" spans="1:8" ht="14.1" customHeight="1">
      <c r="A65" s="103"/>
      <c r="B65" s="48" t="s">
        <v>26</v>
      </c>
      <c r="C65" s="49">
        <v>30</v>
      </c>
      <c r="D65" s="24">
        <v>1.98</v>
      </c>
      <c r="E65" s="24">
        <v>0.27</v>
      </c>
      <c r="F65" s="24">
        <v>11.4</v>
      </c>
      <c r="G65" s="49">
        <v>59.7</v>
      </c>
      <c r="H65" s="52"/>
    </row>
    <row r="66" spans="1:8" ht="14.1" customHeight="1">
      <c r="A66" s="104"/>
      <c r="B66" s="48" t="s">
        <v>27</v>
      </c>
      <c r="C66" s="49">
        <v>30</v>
      </c>
      <c r="D66" s="24">
        <v>1.98</v>
      </c>
      <c r="E66" s="24">
        <v>0.36</v>
      </c>
      <c r="F66" s="24">
        <v>10.02</v>
      </c>
      <c r="G66" s="49">
        <v>52.2</v>
      </c>
      <c r="H66" s="52"/>
    </row>
    <row r="67" spans="1:8" s="46" customFormat="1" ht="14.1" customHeight="1">
      <c r="A67" s="95" t="s">
        <v>28</v>
      </c>
      <c r="B67" s="96"/>
      <c r="C67" s="27">
        <f>SUM(C59:C66)</f>
        <v>910</v>
      </c>
      <c r="D67" s="27">
        <f t="shared" ref="D67:G67" si="9">SUM(D59:D66)</f>
        <v>28.580000000000005</v>
      </c>
      <c r="E67" s="27">
        <f t="shared" si="9"/>
        <v>28.229999999999997</v>
      </c>
      <c r="F67" s="27">
        <f t="shared" si="9"/>
        <v>115.66000000000001</v>
      </c>
      <c r="G67" s="27">
        <f t="shared" si="9"/>
        <v>826.90000000000009</v>
      </c>
      <c r="H67" s="51"/>
    </row>
    <row r="68" spans="1:8" ht="14.1" customHeight="1">
      <c r="A68" s="93" t="s">
        <v>29</v>
      </c>
      <c r="B68" s="48" t="s">
        <v>65</v>
      </c>
      <c r="C68" s="49">
        <v>200</v>
      </c>
      <c r="D68" s="24">
        <v>4.5</v>
      </c>
      <c r="E68" s="24">
        <v>5</v>
      </c>
      <c r="F68" s="24">
        <v>15.6</v>
      </c>
      <c r="G68" s="49">
        <v>158</v>
      </c>
      <c r="H68" s="52"/>
    </row>
    <row r="69" spans="1:8" ht="14.1" customHeight="1">
      <c r="A69" s="94"/>
      <c r="B69" s="48" t="s">
        <v>67</v>
      </c>
      <c r="C69" s="49">
        <v>100</v>
      </c>
      <c r="D69" s="24">
        <v>5.76</v>
      </c>
      <c r="E69" s="24">
        <v>4.7300000000000004</v>
      </c>
      <c r="F69" s="24">
        <v>28.95</v>
      </c>
      <c r="G69" s="49">
        <v>175.13</v>
      </c>
      <c r="H69" s="52" t="s">
        <v>66</v>
      </c>
    </row>
    <row r="70" spans="1:8" s="46" customFormat="1" ht="14.1" customHeight="1">
      <c r="A70" s="76" t="s">
        <v>34</v>
      </c>
      <c r="B70" s="90"/>
      <c r="C70" s="15">
        <f>SUM(C68:C69)</f>
        <v>300</v>
      </c>
      <c r="D70" s="15">
        <f t="shared" ref="D70:G70" si="10">SUM(D68:D69)</f>
        <v>10.26</v>
      </c>
      <c r="E70" s="15">
        <f t="shared" si="10"/>
        <v>9.73</v>
      </c>
      <c r="F70" s="15">
        <f t="shared" si="10"/>
        <v>44.55</v>
      </c>
      <c r="G70" s="15">
        <f t="shared" si="10"/>
        <v>333.13</v>
      </c>
      <c r="H70" s="16"/>
    </row>
    <row r="71" spans="1:8" s="46" customFormat="1" ht="14.1" customHeight="1" thickBot="1">
      <c r="A71" s="85" t="s">
        <v>35</v>
      </c>
      <c r="B71" s="86"/>
      <c r="C71" s="17">
        <f t="shared" ref="C71:G71" si="11">C70+C67+C58</f>
        <v>1760</v>
      </c>
      <c r="D71" s="17">
        <f t="shared" si="11"/>
        <v>60.480000000000004</v>
      </c>
      <c r="E71" s="17">
        <f t="shared" si="11"/>
        <v>56.669999999999987</v>
      </c>
      <c r="F71" s="17">
        <f t="shared" si="11"/>
        <v>248.05</v>
      </c>
      <c r="G71" s="17">
        <f t="shared" si="11"/>
        <v>1782.9300000000003</v>
      </c>
      <c r="H71" s="18"/>
    </row>
    <row r="72" spans="1:8" s="46" customFormat="1" ht="14.1" customHeight="1">
      <c r="A72" s="87" t="s">
        <v>58</v>
      </c>
      <c r="B72" s="88"/>
      <c r="C72" s="88"/>
      <c r="D72" s="88"/>
      <c r="E72" s="88"/>
      <c r="F72" s="88"/>
      <c r="G72" s="88"/>
      <c r="H72" s="89"/>
    </row>
    <row r="73" spans="1:8" ht="14.1" customHeight="1">
      <c r="A73" s="76" t="s">
        <v>11</v>
      </c>
      <c r="B73" s="48" t="s">
        <v>141</v>
      </c>
      <c r="C73" s="61">
        <v>100</v>
      </c>
      <c r="D73" s="28">
        <v>1.17</v>
      </c>
      <c r="E73" s="28">
        <v>0.1</v>
      </c>
      <c r="F73" s="28">
        <v>5.67</v>
      </c>
      <c r="G73" s="62">
        <v>28.33</v>
      </c>
      <c r="H73" s="71"/>
    </row>
    <row r="74" spans="1:8" ht="14.1" customHeight="1">
      <c r="A74" s="76"/>
      <c r="B74" s="48" t="s">
        <v>125</v>
      </c>
      <c r="C74" s="49">
        <v>100</v>
      </c>
      <c r="D74" s="24">
        <v>1.43</v>
      </c>
      <c r="E74" s="24">
        <v>0.83</v>
      </c>
      <c r="F74" s="24">
        <v>2.83</v>
      </c>
      <c r="G74" s="24">
        <v>75.98</v>
      </c>
      <c r="H74" s="71"/>
    </row>
    <row r="75" spans="1:8" ht="14.1" customHeight="1">
      <c r="A75" s="76"/>
      <c r="B75" s="48" t="s">
        <v>143</v>
      </c>
      <c r="C75" s="49">
        <v>100</v>
      </c>
      <c r="D75" s="24">
        <v>8.1</v>
      </c>
      <c r="E75" s="24">
        <v>9.5</v>
      </c>
      <c r="F75" s="24">
        <v>9.4700000000000006</v>
      </c>
      <c r="G75" s="49">
        <v>181.52</v>
      </c>
      <c r="H75" s="71" t="s">
        <v>144</v>
      </c>
    </row>
    <row r="76" spans="1:8" ht="14.1" customHeight="1">
      <c r="A76" s="76"/>
      <c r="B76" s="48" t="s">
        <v>24</v>
      </c>
      <c r="C76" s="49">
        <v>180</v>
      </c>
      <c r="D76" s="24">
        <v>9.17</v>
      </c>
      <c r="E76" s="24">
        <v>9.5</v>
      </c>
      <c r="F76" s="24">
        <v>46.62</v>
      </c>
      <c r="G76" s="49">
        <v>270.81</v>
      </c>
      <c r="H76" s="52">
        <v>237</v>
      </c>
    </row>
    <row r="77" spans="1:8" ht="14.1" customHeight="1">
      <c r="A77" s="76"/>
      <c r="B77" s="48" t="s">
        <v>106</v>
      </c>
      <c r="C77" s="49">
        <v>15</v>
      </c>
      <c r="D77" s="24">
        <v>0.26</v>
      </c>
      <c r="E77" s="24">
        <v>1.03</v>
      </c>
      <c r="F77" s="24">
        <v>0.84</v>
      </c>
      <c r="G77" s="49">
        <v>13.9</v>
      </c>
      <c r="H77" s="52">
        <v>354</v>
      </c>
    </row>
    <row r="78" spans="1:8" ht="14.1" customHeight="1">
      <c r="A78" s="76"/>
      <c r="B78" s="48" t="s">
        <v>26</v>
      </c>
      <c r="C78" s="49">
        <v>30</v>
      </c>
      <c r="D78" s="24">
        <v>1.98</v>
      </c>
      <c r="E78" s="24">
        <v>0.27</v>
      </c>
      <c r="F78" s="24">
        <v>11.4</v>
      </c>
      <c r="G78" s="49">
        <v>59.7</v>
      </c>
      <c r="H78" s="52"/>
    </row>
    <row r="79" spans="1:8" ht="14.1" customHeight="1">
      <c r="A79" s="76"/>
      <c r="B79" s="48" t="s">
        <v>60</v>
      </c>
      <c r="C79" s="49">
        <v>200</v>
      </c>
      <c r="D79" s="24">
        <v>0.24</v>
      </c>
      <c r="E79" s="24">
        <v>0</v>
      </c>
      <c r="F79" s="24">
        <v>7.14</v>
      </c>
      <c r="G79" s="49">
        <v>29.8</v>
      </c>
      <c r="H79" s="52">
        <v>144</v>
      </c>
    </row>
    <row r="80" spans="1:8" s="46" customFormat="1" ht="14.1" customHeight="1">
      <c r="A80" s="76" t="s">
        <v>16</v>
      </c>
      <c r="B80" s="90"/>
      <c r="C80" s="15">
        <f>SUM(C73:C79)-C74</f>
        <v>625</v>
      </c>
      <c r="D80" s="15">
        <f t="shared" ref="D80:G80" si="12">SUM(D73:D79)-D74</f>
        <v>20.919999999999998</v>
      </c>
      <c r="E80" s="15">
        <f t="shared" si="12"/>
        <v>20.400000000000002</v>
      </c>
      <c r="F80" s="15">
        <f t="shared" si="12"/>
        <v>81.140000000000015</v>
      </c>
      <c r="G80" s="15">
        <f t="shared" si="12"/>
        <v>584.06000000000006</v>
      </c>
      <c r="H80" s="16"/>
    </row>
    <row r="81" spans="1:8" ht="14.1" customHeight="1">
      <c r="A81" s="76" t="s">
        <v>17</v>
      </c>
      <c r="B81" s="47" t="s">
        <v>61</v>
      </c>
      <c r="C81" s="23">
        <v>100</v>
      </c>
      <c r="D81" s="5">
        <v>3.48</v>
      </c>
      <c r="E81" s="5">
        <v>4.62</v>
      </c>
      <c r="F81" s="5">
        <v>9.86</v>
      </c>
      <c r="G81" s="6">
        <v>68.739999999999995</v>
      </c>
      <c r="H81" s="13">
        <v>119</v>
      </c>
    </row>
    <row r="82" spans="1:8" ht="14.1" customHeight="1">
      <c r="A82" s="76"/>
      <c r="B82" s="47" t="s">
        <v>63</v>
      </c>
      <c r="C82" s="23">
        <v>250</v>
      </c>
      <c r="D82" s="5">
        <v>2.2999999999999998</v>
      </c>
      <c r="E82" s="5" t="s">
        <v>123</v>
      </c>
      <c r="F82" s="5">
        <v>27.63</v>
      </c>
      <c r="G82" s="6">
        <v>161.69999999999999</v>
      </c>
      <c r="H82" s="14" t="s">
        <v>62</v>
      </c>
    </row>
    <row r="83" spans="1:8" ht="14.1" customHeight="1">
      <c r="A83" s="76"/>
      <c r="B83" s="47" t="s">
        <v>64</v>
      </c>
      <c r="C83" s="23">
        <v>280</v>
      </c>
      <c r="D83" s="5">
        <v>18.739999999999998</v>
      </c>
      <c r="E83" s="5">
        <v>22.74</v>
      </c>
      <c r="F83" s="5">
        <v>61.59</v>
      </c>
      <c r="G83" s="6">
        <v>493.77</v>
      </c>
      <c r="H83" s="13">
        <v>407</v>
      </c>
    </row>
    <row r="84" spans="1:8" ht="14.1" customHeight="1">
      <c r="A84" s="76"/>
      <c r="B84" s="47" t="s">
        <v>31</v>
      </c>
      <c r="C84" s="23">
        <v>200</v>
      </c>
      <c r="D84" s="5">
        <v>0.24</v>
      </c>
      <c r="E84" s="5">
        <v>0.06</v>
      </c>
      <c r="F84" s="5">
        <v>10.16</v>
      </c>
      <c r="G84" s="6">
        <v>42.14</v>
      </c>
      <c r="H84" s="14" t="s">
        <v>30</v>
      </c>
    </row>
    <row r="85" spans="1:8" ht="14.1" customHeight="1">
      <c r="A85" s="76"/>
      <c r="B85" s="47" t="s">
        <v>26</v>
      </c>
      <c r="C85" s="23">
        <v>30</v>
      </c>
      <c r="D85" s="5">
        <v>1.98</v>
      </c>
      <c r="E85" s="5">
        <v>0.27</v>
      </c>
      <c r="F85" s="5">
        <v>11.4</v>
      </c>
      <c r="G85" s="6">
        <v>59.7</v>
      </c>
      <c r="H85" s="13"/>
    </row>
    <row r="86" spans="1:8" ht="14.1" customHeight="1">
      <c r="A86" s="76"/>
      <c r="B86" s="47" t="s">
        <v>27</v>
      </c>
      <c r="C86" s="23">
        <v>30</v>
      </c>
      <c r="D86" s="5">
        <v>1.98</v>
      </c>
      <c r="E86" s="5">
        <v>0.36</v>
      </c>
      <c r="F86" s="5">
        <v>10.02</v>
      </c>
      <c r="G86" s="6">
        <v>52.2</v>
      </c>
      <c r="H86" s="13"/>
    </row>
    <row r="87" spans="1:8" s="46" customFormat="1" ht="14.1" customHeight="1">
      <c r="A87" s="76" t="s">
        <v>28</v>
      </c>
      <c r="B87" s="90"/>
      <c r="C87" s="15">
        <f>SUM(C81:C86)</f>
        <v>890</v>
      </c>
      <c r="D87" s="15">
        <f t="shared" ref="D87:G87" si="13">SUM(D81:D86)</f>
        <v>28.719999999999995</v>
      </c>
      <c r="E87" s="15">
        <f t="shared" si="13"/>
        <v>28.049999999999997</v>
      </c>
      <c r="F87" s="15">
        <f t="shared" si="13"/>
        <v>130.66</v>
      </c>
      <c r="G87" s="15">
        <f t="shared" si="13"/>
        <v>878.25000000000011</v>
      </c>
      <c r="H87" s="16"/>
    </row>
    <row r="88" spans="1:8" ht="14.1" customHeight="1">
      <c r="A88" s="93" t="s">
        <v>29</v>
      </c>
      <c r="B88" s="48" t="s">
        <v>55</v>
      </c>
      <c r="C88" s="49">
        <v>200</v>
      </c>
      <c r="D88" s="24">
        <v>0.2</v>
      </c>
      <c r="E88" s="24">
        <v>0.2</v>
      </c>
      <c r="F88" s="24">
        <v>12.8</v>
      </c>
      <c r="G88" s="49">
        <v>100</v>
      </c>
      <c r="H88" s="52"/>
    </row>
    <row r="89" spans="1:8" ht="14.1" customHeight="1">
      <c r="A89" s="94"/>
      <c r="B89" s="48" t="s">
        <v>57</v>
      </c>
      <c r="C89" s="49">
        <v>100</v>
      </c>
      <c r="D89" s="24">
        <v>9.4700000000000006</v>
      </c>
      <c r="E89" s="24">
        <v>10.28</v>
      </c>
      <c r="F89" s="24">
        <v>35.159999999999997</v>
      </c>
      <c r="G89" s="49">
        <v>225.64</v>
      </c>
      <c r="H89" s="52" t="s">
        <v>56</v>
      </c>
    </row>
    <row r="90" spans="1:8" s="46" customFormat="1" ht="14.1" customHeight="1">
      <c r="A90" s="95" t="s">
        <v>34</v>
      </c>
      <c r="B90" s="96"/>
      <c r="C90" s="27">
        <f t="shared" ref="C90:G90" si="14">SUM(C88:C89)</f>
        <v>300</v>
      </c>
      <c r="D90" s="25">
        <f t="shared" si="14"/>
        <v>9.67</v>
      </c>
      <c r="E90" s="25">
        <f t="shared" si="14"/>
        <v>10.479999999999999</v>
      </c>
      <c r="F90" s="25">
        <f t="shared" si="14"/>
        <v>47.959999999999994</v>
      </c>
      <c r="G90" s="27">
        <f t="shared" si="14"/>
        <v>325.64</v>
      </c>
      <c r="H90" s="51"/>
    </row>
    <row r="91" spans="1:8" s="46" customFormat="1" ht="14.1" customHeight="1" thickBot="1">
      <c r="A91" s="100" t="s">
        <v>35</v>
      </c>
      <c r="B91" s="101"/>
      <c r="C91" s="59">
        <f t="shared" ref="C91:G91" si="15">C90+C87+C80</f>
        <v>1815</v>
      </c>
      <c r="D91" s="60">
        <f t="shared" si="15"/>
        <v>59.309999999999988</v>
      </c>
      <c r="E91" s="60">
        <f t="shared" si="15"/>
        <v>58.929999999999993</v>
      </c>
      <c r="F91" s="60">
        <f t="shared" si="15"/>
        <v>259.76</v>
      </c>
      <c r="G91" s="60">
        <f t="shared" si="15"/>
        <v>1787.9500000000003</v>
      </c>
      <c r="H91" s="53"/>
    </row>
    <row r="92" spans="1:8" s="46" customFormat="1" ht="14.1" customHeight="1">
      <c r="A92" s="87" t="s">
        <v>68</v>
      </c>
      <c r="B92" s="88"/>
      <c r="C92" s="88"/>
      <c r="D92" s="88"/>
      <c r="E92" s="88"/>
      <c r="F92" s="88"/>
      <c r="G92" s="88"/>
      <c r="H92" s="89"/>
    </row>
    <row r="93" spans="1:8" ht="14.1" customHeight="1">
      <c r="A93" s="93" t="s">
        <v>11</v>
      </c>
      <c r="B93" s="48" t="s">
        <v>69</v>
      </c>
      <c r="C93" s="49">
        <v>250</v>
      </c>
      <c r="D93" s="24">
        <v>21.1</v>
      </c>
      <c r="E93" s="24">
        <v>21.88</v>
      </c>
      <c r="F93" s="24">
        <v>63.35</v>
      </c>
      <c r="G93" s="49">
        <v>494.73</v>
      </c>
      <c r="H93" s="52">
        <v>296</v>
      </c>
    </row>
    <row r="94" spans="1:8" ht="14.1" customHeight="1">
      <c r="A94" s="99"/>
      <c r="B94" s="48" t="s">
        <v>132</v>
      </c>
      <c r="C94" s="49">
        <v>100</v>
      </c>
      <c r="D94" s="24">
        <v>0.4</v>
      </c>
      <c r="E94" s="24">
        <v>0.4</v>
      </c>
      <c r="F94" s="24">
        <v>9.8000000000000007</v>
      </c>
      <c r="G94" s="49">
        <v>47</v>
      </c>
      <c r="H94" s="52"/>
    </row>
    <row r="95" spans="1:8" ht="14.1" customHeight="1">
      <c r="A95" s="94"/>
      <c r="B95" s="48" t="s">
        <v>71</v>
      </c>
      <c r="C95" s="49">
        <v>200</v>
      </c>
      <c r="D95" s="24">
        <v>0.26</v>
      </c>
      <c r="E95" s="24">
        <v>0.02</v>
      </c>
      <c r="F95" s="24">
        <v>8.06</v>
      </c>
      <c r="G95" s="49">
        <v>33.22</v>
      </c>
      <c r="H95" s="52" t="s">
        <v>70</v>
      </c>
    </row>
    <row r="96" spans="1:8" s="46" customFormat="1" ht="14.1" customHeight="1">
      <c r="A96" s="95" t="s">
        <v>16</v>
      </c>
      <c r="B96" s="96"/>
      <c r="C96" s="27">
        <f t="shared" ref="C96:G96" si="16">SUM(C93:C95)</f>
        <v>550</v>
      </c>
      <c r="D96" s="25">
        <f t="shared" si="16"/>
        <v>21.76</v>
      </c>
      <c r="E96" s="25">
        <f t="shared" si="16"/>
        <v>22.299999999999997</v>
      </c>
      <c r="F96" s="25">
        <f t="shared" si="16"/>
        <v>81.210000000000008</v>
      </c>
      <c r="G96" s="27">
        <f t="shared" si="16"/>
        <v>574.95000000000005</v>
      </c>
      <c r="H96" s="51"/>
    </row>
    <row r="97" spans="1:8" ht="14.1" customHeight="1">
      <c r="A97" s="93" t="s">
        <v>17</v>
      </c>
      <c r="B97" s="48" t="s">
        <v>133</v>
      </c>
      <c r="C97" s="49">
        <v>100</v>
      </c>
      <c r="D97" s="24">
        <v>1.17</v>
      </c>
      <c r="E97" s="24">
        <v>0.1</v>
      </c>
      <c r="F97" s="24">
        <v>5.67</v>
      </c>
      <c r="G97" s="49">
        <v>28.33</v>
      </c>
      <c r="H97" s="52">
        <v>16</v>
      </c>
    </row>
    <row r="98" spans="1:8" ht="14.1" customHeight="1">
      <c r="A98" s="99"/>
      <c r="B98" s="48" t="s">
        <v>124</v>
      </c>
      <c r="C98" s="49">
        <v>250</v>
      </c>
      <c r="D98" s="24">
        <v>4.05</v>
      </c>
      <c r="E98" s="24">
        <v>6.23</v>
      </c>
      <c r="F98" s="24">
        <v>10.5</v>
      </c>
      <c r="G98" s="49">
        <v>106.57</v>
      </c>
      <c r="H98" s="52" t="s">
        <v>150</v>
      </c>
    </row>
    <row r="99" spans="1:8" ht="14.1" customHeight="1">
      <c r="A99" s="99"/>
      <c r="B99" s="48" t="s">
        <v>53</v>
      </c>
      <c r="C99" s="49">
        <v>280</v>
      </c>
      <c r="D99" s="24">
        <v>20.76</v>
      </c>
      <c r="E99" s="24">
        <v>20.92</v>
      </c>
      <c r="F99" s="24">
        <v>70.72</v>
      </c>
      <c r="G99" s="49">
        <v>543.09</v>
      </c>
      <c r="H99" s="52">
        <v>265</v>
      </c>
    </row>
    <row r="100" spans="1:8" ht="14.1" customHeight="1">
      <c r="A100" s="99"/>
      <c r="B100" s="48" t="s">
        <v>54</v>
      </c>
      <c r="C100" s="49">
        <v>200</v>
      </c>
      <c r="D100" s="24">
        <v>0.32</v>
      </c>
      <c r="E100" s="24">
        <v>0.14000000000000001</v>
      </c>
      <c r="F100" s="24">
        <v>11.46</v>
      </c>
      <c r="G100" s="49">
        <v>48.32</v>
      </c>
      <c r="H100" s="52">
        <v>519</v>
      </c>
    </row>
    <row r="101" spans="1:8" ht="14.1" customHeight="1">
      <c r="A101" s="99"/>
      <c r="B101" s="48" t="s">
        <v>26</v>
      </c>
      <c r="C101" s="49">
        <v>30</v>
      </c>
      <c r="D101" s="24">
        <v>1.98</v>
      </c>
      <c r="E101" s="24">
        <v>0.27</v>
      </c>
      <c r="F101" s="24">
        <v>11.4</v>
      </c>
      <c r="G101" s="49">
        <v>59.7</v>
      </c>
      <c r="H101" s="52"/>
    </row>
    <row r="102" spans="1:8" ht="14.1" customHeight="1">
      <c r="A102" s="94"/>
      <c r="B102" s="48" t="s">
        <v>27</v>
      </c>
      <c r="C102" s="49">
        <v>30</v>
      </c>
      <c r="D102" s="24">
        <v>1.98</v>
      </c>
      <c r="E102" s="24">
        <v>0.36</v>
      </c>
      <c r="F102" s="24">
        <v>10.02</v>
      </c>
      <c r="G102" s="49">
        <v>52.2</v>
      </c>
      <c r="H102" s="52"/>
    </row>
    <row r="103" spans="1:8" s="46" customFormat="1" ht="14.1" customHeight="1">
      <c r="A103" s="95" t="s">
        <v>28</v>
      </c>
      <c r="B103" s="96"/>
      <c r="C103" s="27">
        <f t="shared" ref="C103:G103" si="17">SUM(C97:C102)</f>
        <v>890</v>
      </c>
      <c r="D103" s="25">
        <f t="shared" si="17"/>
        <v>30.26</v>
      </c>
      <c r="E103" s="25">
        <f t="shared" si="17"/>
        <v>28.02</v>
      </c>
      <c r="F103" s="25">
        <f t="shared" si="17"/>
        <v>119.77</v>
      </c>
      <c r="G103" s="27">
        <f t="shared" si="17"/>
        <v>838.21000000000015</v>
      </c>
      <c r="H103" s="51"/>
    </row>
    <row r="104" spans="1:8" ht="14.1" customHeight="1">
      <c r="A104" s="93" t="s">
        <v>29</v>
      </c>
      <c r="B104" s="48" t="s">
        <v>80</v>
      </c>
      <c r="C104" s="49">
        <v>200</v>
      </c>
      <c r="D104" s="24">
        <v>0</v>
      </c>
      <c r="E104" s="24">
        <v>0</v>
      </c>
      <c r="F104" s="24">
        <v>6.98</v>
      </c>
      <c r="G104" s="49">
        <v>26.54</v>
      </c>
      <c r="H104" s="52">
        <v>503</v>
      </c>
    </row>
    <row r="105" spans="1:8" ht="14.1" customHeight="1">
      <c r="A105" s="94"/>
      <c r="B105" s="48" t="s">
        <v>82</v>
      </c>
      <c r="C105" s="49">
        <v>100</v>
      </c>
      <c r="D105" s="24">
        <v>9.6199999999999992</v>
      </c>
      <c r="E105" s="24">
        <v>10.4</v>
      </c>
      <c r="F105" s="24">
        <v>32.700000000000003</v>
      </c>
      <c r="G105" s="49">
        <v>251.6</v>
      </c>
      <c r="H105" s="52" t="s">
        <v>81</v>
      </c>
    </row>
    <row r="106" spans="1:8" s="46" customFormat="1" ht="14.1" customHeight="1">
      <c r="A106" s="95" t="s">
        <v>34</v>
      </c>
      <c r="B106" s="96"/>
      <c r="C106" s="27">
        <f t="shared" ref="C106:G106" si="18">SUM(C104:C105)</f>
        <v>300</v>
      </c>
      <c r="D106" s="25">
        <f t="shared" si="18"/>
        <v>9.6199999999999992</v>
      </c>
      <c r="E106" s="25">
        <f t="shared" si="18"/>
        <v>10.4</v>
      </c>
      <c r="F106" s="25">
        <f t="shared" si="18"/>
        <v>39.680000000000007</v>
      </c>
      <c r="G106" s="27">
        <f t="shared" si="18"/>
        <v>278.14</v>
      </c>
      <c r="H106" s="51"/>
    </row>
    <row r="107" spans="1:8" s="46" customFormat="1" ht="14.1" customHeight="1" thickBot="1">
      <c r="A107" s="97" t="s">
        <v>35</v>
      </c>
      <c r="B107" s="98"/>
      <c r="C107" s="65">
        <f t="shared" ref="C107:G107" si="19">C106+C103+C96</f>
        <v>1740</v>
      </c>
      <c r="D107" s="26">
        <f t="shared" si="19"/>
        <v>61.64</v>
      </c>
      <c r="E107" s="26">
        <f t="shared" si="19"/>
        <v>60.72</v>
      </c>
      <c r="F107" s="26">
        <f t="shared" si="19"/>
        <v>240.66</v>
      </c>
      <c r="G107" s="65">
        <f t="shared" si="19"/>
        <v>1691.3000000000002</v>
      </c>
      <c r="H107" s="54"/>
    </row>
    <row r="108" spans="1:8" s="46" customFormat="1" ht="14.1" customHeight="1">
      <c r="A108" s="87" t="s">
        <v>83</v>
      </c>
      <c r="B108" s="88"/>
      <c r="C108" s="88"/>
      <c r="D108" s="88"/>
      <c r="E108" s="88"/>
      <c r="F108" s="88"/>
      <c r="G108" s="88"/>
      <c r="H108" s="89"/>
    </row>
    <row r="109" spans="1:8" ht="14.1" customHeight="1">
      <c r="A109" s="76" t="s">
        <v>11</v>
      </c>
      <c r="B109" s="47" t="s">
        <v>84</v>
      </c>
      <c r="C109" s="23">
        <v>250</v>
      </c>
      <c r="D109" s="5">
        <v>7.05</v>
      </c>
      <c r="E109" s="5">
        <v>8.9499999999999993</v>
      </c>
      <c r="F109" s="5">
        <v>41.77</v>
      </c>
      <c r="G109" s="6">
        <v>285.77</v>
      </c>
      <c r="H109" s="13">
        <v>268</v>
      </c>
    </row>
    <row r="110" spans="1:8" ht="14.1" customHeight="1">
      <c r="A110" s="76"/>
      <c r="B110" s="47" t="s">
        <v>86</v>
      </c>
      <c r="C110" s="23">
        <v>100</v>
      </c>
      <c r="D110" s="5">
        <v>11.9</v>
      </c>
      <c r="E110" s="5">
        <v>10.59</v>
      </c>
      <c r="F110" s="5">
        <v>31.07</v>
      </c>
      <c r="G110" s="6">
        <v>235.13</v>
      </c>
      <c r="H110" s="14" t="s">
        <v>85</v>
      </c>
    </row>
    <row r="111" spans="1:8" ht="14.1" customHeight="1">
      <c r="A111" s="76"/>
      <c r="B111" s="47" t="s">
        <v>52</v>
      </c>
      <c r="C111" s="23">
        <v>200</v>
      </c>
      <c r="D111" s="5">
        <v>0.2</v>
      </c>
      <c r="E111" s="5">
        <v>0</v>
      </c>
      <c r="F111" s="5">
        <v>7.02</v>
      </c>
      <c r="G111" s="6">
        <v>28.46</v>
      </c>
      <c r="H111" s="13">
        <v>493</v>
      </c>
    </row>
    <row r="112" spans="1:8" s="46" customFormat="1" ht="14.1" customHeight="1">
      <c r="A112" s="76" t="s">
        <v>16</v>
      </c>
      <c r="B112" s="90"/>
      <c r="C112" s="15">
        <f>SUM(C109:C111)</f>
        <v>550</v>
      </c>
      <c r="D112" s="15">
        <f t="shared" ref="D112:G112" si="20">SUM(D109:D111)</f>
        <v>19.149999999999999</v>
      </c>
      <c r="E112" s="15">
        <f t="shared" si="20"/>
        <v>19.54</v>
      </c>
      <c r="F112" s="15">
        <f t="shared" si="20"/>
        <v>79.86</v>
      </c>
      <c r="G112" s="15">
        <f t="shared" si="20"/>
        <v>549.36</v>
      </c>
      <c r="H112" s="16"/>
    </row>
    <row r="113" spans="1:8" ht="14.1" customHeight="1">
      <c r="A113" s="76" t="s">
        <v>17</v>
      </c>
      <c r="B113" s="48" t="s">
        <v>18</v>
      </c>
      <c r="C113" s="49">
        <v>100</v>
      </c>
      <c r="D113" s="24">
        <v>1.9</v>
      </c>
      <c r="E113" s="24">
        <v>8.9</v>
      </c>
      <c r="F113" s="24">
        <v>7.7</v>
      </c>
      <c r="G113" s="49">
        <v>119</v>
      </c>
      <c r="H113" s="52"/>
    </row>
    <row r="114" spans="1:8" ht="14.1" customHeight="1">
      <c r="A114" s="76"/>
      <c r="B114" s="48" t="s">
        <v>88</v>
      </c>
      <c r="C114" s="49">
        <v>250</v>
      </c>
      <c r="D114" s="24">
        <v>2.78</v>
      </c>
      <c r="E114" s="24">
        <v>4.38</v>
      </c>
      <c r="F114" s="24">
        <v>11.12</v>
      </c>
      <c r="G114" s="49">
        <v>95.25</v>
      </c>
      <c r="H114" s="52" t="s">
        <v>87</v>
      </c>
    </row>
    <row r="115" spans="1:8" ht="14.1" customHeight="1">
      <c r="A115" s="76"/>
      <c r="B115" s="48" t="s">
        <v>126</v>
      </c>
      <c r="C115" s="49">
        <v>100</v>
      </c>
      <c r="D115" s="24">
        <v>14.47</v>
      </c>
      <c r="E115" s="24">
        <v>14.1</v>
      </c>
      <c r="F115" s="24">
        <v>26.78</v>
      </c>
      <c r="G115" s="49">
        <v>272.88</v>
      </c>
      <c r="H115" s="52">
        <v>405</v>
      </c>
    </row>
    <row r="116" spans="1:8" ht="14.1" customHeight="1">
      <c r="A116" s="76"/>
      <c r="B116" s="48" t="s">
        <v>89</v>
      </c>
      <c r="C116" s="49">
        <v>180</v>
      </c>
      <c r="D116" s="24">
        <v>6.79</v>
      </c>
      <c r="E116" s="24">
        <v>3.01</v>
      </c>
      <c r="F116" s="24">
        <v>42.71</v>
      </c>
      <c r="G116" s="49">
        <v>229.68</v>
      </c>
      <c r="H116" s="52">
        <v>291</v>
      </c>
    </row>
    <row r="117" spans="1:8" ht="14.1" customHeight="1">
      <c r="A117" s="76"/>
      <c r="B117" s="48" t="s">
        <v>31</v>
      </c>
      <c r="C117" s="49">
        <v>200</v>
      </c>
      <c r="D117" s="24">
        <v>0.24</v>
      </c>
      <c r="E117" s="24">
        <v>0.06</v>
      </c>
      <c r="F117" s="24">
        <v>10.16</v>
      </c>
      <c r="G117" s="49">
        <v>42.14</v>
      </c>
      <c r="H117" s="52" t="s">
        <v>30</v>
      </c>
    </row>
    <row r="118" spans="1:8" ht="14.1" customHeight="1">
      <c r="A118" s="76"/>
      <c r="B118" s="48" t="s">
        <v>26</v>
      </c>
      <c r="C118" s="49">
        <v>30</v>
      </c>
      <c r="D118" s="24">
        <v>1.98</v>
      </c>
      <c r="E118" s="24">
        <v>0.27</v>
      </c>
      <c r="F118" s="24">
        <v>11.4</v>
      </c>
      <c r="G118" s="49">
        <v>59.7</v>
      </c>
      <c r="H118" s="52"/>
    </row>
    <row r="119" spans="1:8" ht="14.1" customHeight="1">
      <c r="A119" s="76"/>
      <c r="B119" s="48" t="s">
        <v>27</v>
      </c>
      <c r="C119" s="49">
        <v>30</v>
      </c>
      <c r="D119" s="24">
        <v>1.98</v>
      </c>
      <c r="E119" s="24">
        <v>0.36</v>
      </c>
      <c r="F119" s="24">
        <v>10.02</v>
      </c>
      <c r="G119" s="49">
        <v>52.2</v>
      </c>
      <c r="H119" s="52"/>
    </row>
    <row r="120" spans="1:8" s="46" customFormat="1" ht="14.1" customHeight="1">
      <c r="A120" s="76" t="s">
        <v>28</v>
      </c>
      <c r="B120" s="90"/>
      <c r="C120" s="15">
        <f>SUM(C113:C119)</f>
        <v>890</v>
      </c>
      <c r="D120" s="15">
        <f t="shared" ref="D120:G120" si="21">SUM(D113:D119)</f>
        <v>30.139999999999997</v>
      </c>
      <c r="E120" s="15">
        <f t="shared" si="21"/>
        <v>31.08</v>
      </c>
      <c r="F120" s="15">
        <f t="shared" si="21"/>
        <v>119.89</v>
      </c>
      <c r="G120" s="15">
        <f t="shared" si="21"/>
        <v>870.85</v>
      </c>
      <c r="H120" s="16"/>
    </row>
    <row r="121" spans="1:8" ht="14.1" customHeight="1">
      <c r="A121" s="76" t="s">
        <v>29</v>
      </c>
      <c r="B121" s="48" t="s">
        <v>90</v>
      </c>
      <c r="C121" s="49">
        <v>100</v>
      </c>
      <c r="D121" s="24">
        <v>10.220000000000001</v>
      </c>
      <c r="E121" s="24">
        <v>9.67</v>
      </c>
      <c r="F121" s="24">
        <v>24.27</v>
      </c>
      <c r="G121" s="49">
        <v>250.3</v>
      </c>
      <c r="H121" s="52" t="s">
        <v>151</v>
      </c>
    </row>
    <row r="122" spans="1:8" ht="14.1" customHeight="1">
      <c r="A122" s="76"/>
      <c r="B122" s="48" t="s">
        <v>46</v>
      </c>
      <c r="C122" s="49">
        <v>200</v>
      </c>
      <c r="D122" s="24">
        <v>0</v>
      </c>
      <c r="E122" s="24">
        <v>0</v>
      </c>
      <c r="F122" s="24">
        <v>15</v>
      </c>
      <c r="G122" s="49">
        <v>95</v>
      </c>
      <c r="H122" s="52">
        <v>614</v>
      </c>
    </row>
    <row r="123" spans="1:8" s="46" customFormat="1" ht="14.1" customHeight="1">
      <c r="A123" s="76" t="s">
        <v>34</v>
      </c>
      <c r="B123" s="90"/>
      <c r="C123" s="15">
        <f>SUM(C121:C122)</f>
        <v>300</v>
      </c>
      <c r="D123" s="15">
        <f t="shared" ref="D123:G123" si="22">SUM(D121:D122)</f>
        <v>10.220000000000001</v>
      </c>
      <c r="E123" s="15">
        <f t="shared" si="22"/>
        <v>9.67</v>
      </c>
      <c r="F123" s="15">
        <f t="shared" si="22"/>
        <v>39.269999999999996</v>
      </c>
      <c r="G123" s="15">
        <f t="shared" si="22"/>
        <v>345.3</v>
      </c>
      <c r="H123" s="16"/>
    </row>
    <row r="124" spans="1:8" s="46" customFormat="1" ht="14.1" customHeight="1" thickBot="1">
      <c r="A124" s="85" t="s">
        <v>35</v>
      </c>
      <c r="B124" s="86"/>
      <c r="C124" s="17">
        <f>C123+C120+C112</f>
        <v>1740</v>
      </c>
      <c r="D124" s="17">
        <f t="shared" ref="D124:G124" si="23">D123+D120+D112</f>
        <v>59.51</v>
      </c>
      <c r="E124" s="17">
        <f t="shared" si="23"/>
        <v>60.29</v>
      </c>
      <c r="F124" s="17">
        <f t="shared" si="23"/>
        <v>239.01999999999998</v>
      </c>
      <c r="G124" s="17">
        <f t="shared" si="23"/>
        <v>1765.5100000000002</v>
      </c>
      <c r="H124" s="18"/>
    </row>
    <row r="125" spans="1:8" s="46" customFormat="1" ht="14.1" customHeight="1">
      <c r="A125" s="87" t="s">
        <v>91</v>
      </c>
      <c r="B125" s="88"/>
      <c r="C125" s="88"/>
      <c r="D125" s="88"/>
      <c r="E125" s="88"/>
      <c r="F125" s="88"/>
      <c r="G125" s="88"/>
      <c r="H125" s="89"/>
    </row>
    <row r="126" spans="1:8" ht="14.1" customHeight="1">
      <c r="A126" s="76" t="s">
        <v>11</v>
      </c>
      <c r="B126" s="48" t="s">
        <v>92</v>
      </c>
      <c r="C126" s="49">
        <v>210</v>
      </c>
      <c r="D126" s="24">
        <v>10.92</v>
      </c>
      <c r="E126" s="24">
        <v>11.9</v>
      </c>
      <c r="F126" s="24">
        <v>15.2</v>
      </c>
      <c r="G126" s="50">
        <v>241.84</v>
      </c>
      <c r="H126" s="73">
        <v>302</v>
      </c>
    </row>
    <row r="127" spans="1:8" ht="14.1" customHeight="1">
      <c r="A127" s="76"/>
      <c r="B127" s="47" t="s">
        <v>59</v>
      </c>
      <c r="C127" s="23">
        <v>40</v>
      </c>
      <c r="D127" s="5">
        <v>3</v>
      </c>
      <c r="E127" s="5">
        <v>1</v>
      </c>
      <c r="F127" s="5">
        <v>20.8</v>
      </c>
      <c r="G127" s="6">
        <v>108</v>
      </c>
      <c r="H127" s="13"/>
    </row>
    <row r="128" spans="1:8" ht="14.1" customHeight="1">
      <c r="A128" s="76"/>
      <c r="B128" s="48" t="s">
        <v>140</v>
      </c>
      <c r="C128" s="49">
        <v>100</v>
      </c>
      <c r="D128" s="24">
        <v>4.74</v>
      </c>
      <c r="E128" s="24">
        <v>5.86</v>
      </c>
      <c r="F128" s="24">
        <v>39.71</v>
      </c>
      <c r="G128" s="50">
        <v>207.85</v>
      </c>
      <c r="H128" s="73">
        <v>564</v>
      </c>
    </row>
    <row r="129" spans="1:8" ht="14.1" customHeight="1">
      <c r="A129" s="76"/>
      <c r="B129" s="47" t="s">
        <v>15</v>
      </c>
      <c r="C129" s="23">
        <v>200</v>
      </c>
      <c r="D129" s="5">
        <v>0.22</v>
      </c>
      <c r="E129" s="5">
        <v>0.06</v>
      </c>
      <c r="F129" s="5">
        <v>7.2</v>
      </c>
      <c r="G129" s="6">
        <v>29.08</v>
      </c>
      <c r="H129" s="13">
        <v>143</v>
      </c>
    </row>
    <row r="130" spans="1:8" s="46" customFormat="1" ht="14.1" customHeight="1">
      <c r="A130" s="76" t="s">
        <v>16</v>
      </c>
      <c r="B130" s="90"/>
      <c r="C130" s="15">
        <f>SUM(C126:C129)</f>
        <v>550</v>
      </c>
      <c r="D130" s="15">
        <f t="shared" ref="D130:G130" si="24">SUM(D126:D129)</f>
        <v>18.88</v>
      </c>
      <c r="E130" s="15">
        <f t="shared" si="24"/>
        <v>18.82</v>
      </c>
      <c r="F130" s="15">
        <f t="shared" si="24"/>
        <v>82.910000000000011</v>
      </c>
      <c r="G130" s="15">
        <f t="shared" si="24"/>
        <v>586.7700000000001</v>
      </c>
      <c r="H130" s="16"/>
    </row>
    <row r="131" spans="1:8" ht="14.1" customHeight="1">
      <c r="A131" s="76" t="s">
        <v>17</v>
      </c>
      <c r="B131" s="47" t="s">
        <v>133</v>
      </c>
      <c r="C131" s="23">
        <v>100</v>
      </c>
      <c r="D131" s="5">
        <v>1.17</v>
      </c>
      <c r="E131" s="5">
        <v>0.1</v>
      </c>
      <c r="F131" s="5">
        <v>5.67</v>
      </c>
      <c r="G131" s="6">
        <v>28.33</v>
      </c>
      <c r="H131" s="13">
        <v>16</v>
      </c>
    </row>
    <row r="132" spans="1:8" ht="14.1" customHeight="1">
      <c r="A132" s="76"/>
      <c r="B132" s="47" t="s">
        <v>134</v>
      </c>
      <c r="C132" s="23">
        <v>250</v>
      </c>
      <c r="D132" s="5">
        <v>2.35</v>
      </c>
      <c r="E132" s="5">
        <v>5.33</v>
      </c>
      <c r="F132" s="5">
        <v>8.0500000000000007</v>
      </c>
      <c r="G132" s="6">
        <v>124.43</v>
      </c>
      <c r="H132" s="13" t="s">
        <v>93</v>
      </c>
    </row>
    <row r="133" spans="1:8" ht="14.1" customHeight="1">
      <c r="A133" s="76"/>
      <c r="B133" s="47" t="s">
        <v>94</v>
      </c>
      <c r="C133" s="23">
        <v>100</v>
      </c>
      <c r="D133" s="5">
        <v>11.93</v>
      </c>
      <c r="E133" s="5">
        <v>12.56</v>
      </c>
      <c r="F133" s="5">
        <v>24.79</v>
      </c>
      <c r="G133" s="6">
        <v>256.89999999999998</v>
      </c>
      <c r="H133" s="13">
        <v>410</v>
      </c>
    </row>
    <row r="134" spans="1:8" ht="14.1" customHeight="1">
      <c r="A134" s="76"/>
      <c r="B134" s="47" t="s">
        <v>23</v>
      </c>
      <c r="C134" s="23">
        <v>20</v>
      </c>
      <c r="D134" s="5">
        <v>0.69</v>
      </c>
      <c r="E134" s="5">
        <v>0.77</v>
      </c>
      <c r="F134" s="5">
        <v>1.64</v>
      </c>
      <c r="G134" s="6">
        <v>16.48</v>
      </c>
      <c r="H134" s="14" t="s">
        <v>22</v>
      </c>
    </row>
    <row r="135" spans="1:8" ht="14.1" customHeight="1">
      <c r="A135" s="76"/>
      <c r="B135" s="47" t="s">
        <v>24</v>
      </c>
      <c r="C135" s="23">
        <v>180</v>
      </c>
      <c r="D135" s="5">
        <v>9.1999999999999993</v>
      </c>
      <c r="E135" s="5">
        <v>9.5</v>
      </c>
      <c r="F135" s="5">
        <v>46.62</v>
      </c>
      <c r="G135" s="6">
        <v>270.81</v>
      </c>
      <c r="H135" s="13">
        <v>237</v>
      </c>
    </row>
    <row r="136" spans="1:8" ht="14.1" customHeight="1">
      <c r="A136" s="76"/>
      <c r="B136" s="47" t="s">
        <v>54</v>
      </c>
      <c r="C136" s="23">
        <v>200</v>
      </c>
      <c r="D136" s="5">
        <v>0.32</v>
      </c>
      <c r="E136" s="5">
        <v>0.14000000000000001</v>
      </c>
      <c r="F136" s="5">
        <v>11.46</v>
      </c>
      <c r="G136" s="6">
        <v>48.32</v>
      </c>
      <c r="H136" s="13">
        <v>519</v>
      </c>
    </row>
    <row r="137" spans="1:8" ht="14.1" customHeight="1">
      <c r="A137" s="76"/>
      <c r="B137" s="47" t="s">
        <v>26</v>
      </c>
      <c r="C137" s="23">
        <v>30</v>
      </c>
      <c r="D137" s="5">
        <v>1.98</v>
      </c>
      <c r="E137" s="5">
        <v>0.27</v>
      </c>
      <c r="F137" s="5">
        <v>11.4</v>
      </c>
      <c r="G137" s="6">
        <v>59.7</v>
      </c>
      <c r="H137" s="13"/>
    </row>
    <row r="138" spans="1:8" ht="14.1" customHeight="1">
      <c r="A138" s="76"/>
      <c r="B138" s="47" t="s">
        <v>27</v>
      </c>
      <c r="C138" s="23">
        <v>30</v>
      </c>
      <c r="D138" s="5">
        <v>1.98</v>
      </c>
      <c r="E138" s="5">
        <v>0.36</v>
      </c>
      <c r="F138" s="5">
        <v>10.02</v>
      </c>
      <c r="G138" s="6">
        <v>52.2</v>
      </c>
      <c r="H138" s="13"/>
    </row>
    <row r="139" spans="1:8" s="46" customFormat="1" ht="14.1" customHeight="1">
      <c r="A139" s="76" t="s">
        <v>28</v>
      </c>
      <c r="B139" s="90"/>
      <c r="C139" s="15">
        <f>SUM(C131:C138)</f>
        <v>910</v>
      </c>
      <c r="D139" s="15">
        <f t="shared" ref="D139:G139" si="25">SUM(D131:D138)</f>
        <v>29.62</v>
      </c>
      <c r="E139" s="15">
        <f t="shared" si="25"/>
        <v>29.03</v>
      </c>
      <c r="F139" s="15">
        <f t="shared" si="25"/>
        <v>119.64999999999999</v>
      </c>
      <c r="G139" s="15">
        <f t="shared" si="25"/>
        <v>857.17000000000019</v>
      </c>
      <c r="H139" s="16"/>
    </row>
    <row r="140" spans="1:8" ht="14.1" customHeight="1">
      <c r="A140" s="93" t="s">
        <v>29</v>
      </c>
      <c r="B140" s="48" t="s">
        <v>65</v>
      </c>
      <c r="C140" s="49">
        <v>200</v>
      </c>
      <c r="D140" s="24">
        <v>4.5</v>
      </c>
      <c r="E140" s="24">
        <v>5</v>
      </c>
      <c r="F140" s="24">
        <v>15.6</v>
      </c>
      <c r="G140" s="49">
        <v>158</v>
      </c>
      <c r="H140" s="52"/>
    </row>
    <row r="141" spans="1:8" ht="14.1" customHeight="1">
      <c r="A141" s="94"/>
      <c r="B141" s="48" t="s">
        <v>96</v>
      </c>
      <c r="C141" s="49">
        <v>100</v>
      </c>
      <c r="D141" s="24">
        <v>5.68</v>
      </c>
      <c r="E141" s="24">
        <v>5.29</v>
      </c>
      <c r="F141" s="24">
        <v>31.8</v>
      </c>
      <c r="G141" s="49">
        <v>190.46</v>
      </c>
      <c r="H141" s="52" t="s">
        <v>95</v>
      </c>
    </row>
    <row r="142" spans="1:8" s="46" customFormat="1" ht="14.1" customHeight="1">
      <c r="A142" s="95" t="s">
        <v>34</v>
      </c>
      <c r="B142" s="96"/>
      <c r="C142" s="27">
        <f t="shared" ref="C142:G142" si="26">SUM(C140:C141)</f>
        <v>300</v>
      </c>
      <c r="D142" s="25">
        <f t="shared" si="26"/>
        <v>10.18</v>
      </c>
      <c r="E142" s="25">
        <f t="shared" si="26"/>
        <v>10.29</v>
      </c>
      <c r="F142" s="25">
        <f t="shared" si="26"/>
        <v>47.4</v>
      </c>
      <c r="G142" s="27">
        <f t="shared" si="26"/>
        <v>348.46000000000004</v>
      </c>
      <c r="H142" s="51"/>
    </row>
    <row r="143" spans="1:8" s="46" customFormat="1" ht="14.1" customHeight="1" thickBot="1">
      <c r="A143" s="97" t="s">
        <v>35</v>
      </c>
      <c r="B143" s="98"/>
      <c r="C143" s="65">
        <f>C130+C139+C142</f>
        <v>1760</v>
      </c>
      <c r="D143" s="26">
        <f t="shared" ref="D143:G143" si="27">D131+D139+D142</f>
        <v>40.97</v>
      </c>
      <c r="E143" s="26">
        <f t="shared" si="27"/>
        <v>39.42</v>
      </c>
      <c r="F143" s="26">
        <f t="shared" si="27"/>
        <v>172.72</v>
      </c>
      <c r="G143" s="65">
        <f t="shared" si="27"/>
        <v>1233.9600000000003</v>
      </c>
      <c r="H143" s="54"/>
    </row>
    <row r="144" spans="1:8" s="46" customFormat="1" ht="14.1" customHeight="1">
      <c r="A144" s="87" t="s">
        <v>97</v>
      </c>
      <c r="B144" s="88"/>
      <c r="C144" s="88"/>
      <c r="D144" s="88"/>
      <c r="E144" s="88"/>
      <c r="F144" s="88"/>
      <c r="G144" s="88"/>
      <c r="H144" s="89"/>
    </row>
    <row r="145" spans="1:8" ht="14.1" customHeight="1">
      <c r="A145" s="76" t="s">
        <v>11</v>
      </c>
      <c r="B145" s="47" t="s">
        <v>98</v>
      </c>
      <c r="C145" s="23">
        <v>250</v>
      </c>
      <c r="D145" s="5">
        <v>11.15</v>
      </c>
      <c r="E145" s="5">
        <v>8.73</v>
      </c>
      <c r="F145" s="5">
        <v>21.18</v>
      </c>
      <c r="G145" s="6">
        <v>365.33</v>
      </c>
      <c r="H145" s="13">
        <v>267</v>
      </c>
    </row>
    <row r="146" spans="1:8" ht="14.1" customHeight="1">
      <c r="A146" s="76"/>
      <c r="B146" s="47" t="s">
        <v>135</v>
      </c>
      <c r="C146" s="23">
        <v>100</v>
      </c>
      <c r="D146" s="5">
        <v>7.28</v>
      </c>
      <c r="E146" s="5">
        <v>9.89</v>
      </c>
      <c r="F146" s="5">
        <v>57.68</v>
      </c>
      <c r="G146" s="6">
        <v>219.39</v>
      </c>
      <c r="H146" s="13">
        <v>565</v>
      </c>
    </row>
    <row r="147" spans="1:8" ht="14.1" customHeight="1">
      <c r="A147" s="76"/>
      <c r="B147" s="47" t="s">
        <v>60</v>
      </c>
      <c r="C147" s="23">
        <v>200</v>
      </c>
      <c r="D147" s="5">
        <v>0.24</v>
      </c>
      <c r="E147" s="5">
        <v>0</v>
      </c>
      <c r="F147" s="5">
        <v>7.14</v>
      </c>
      <c r="G147" s="6">
        <v>29.8</v>
      </c>
      <c r="H147" s="13">
        <v>144</v>
      </c>
    </row>
    <row r="148" spans="1:8" s="46" customFormat="1" ht="14.1" customHeight="1">
      <c r="A148" s="76" t="s">
        <v>16</v>
      </c>
      <c r="B148" s="90"/>
      <c r="C148" s="15">
        <f>SUM(C145:C147)</f>
        <v>550</v>
      </c>
      <c r="D148" s="15">
        <f t="shared" ref="D148:G148" si="28">SUM(D145:D147)</f>
        <v>18.669999999999998</v>
      </c>
      <c r="E148" s="15">
        <f t="shared" si="28"/>
        <v>18.62</v>
      </c>
      <c r="F148" s="15">
        <f t="shared" si="28"/>
        <v>86</v>
      </c>
      <c r="G148" s="15">
        <f t="shared" si="28"/>
        <v>614.52</v>
      </c>
      <c r="H148" s="16"/>
    </row>
    <row r="149" spans="1:8" ht="14.1" customHeight="1">
      <c r="A149" s="76" t="s">
        <v>17</v>
      </c>
      <c r="B149" s="47" t="s">
        <v>61</v>
      </c>
      <c r="C149" s="23">
        <v>100</v>
      </c>
      <c r="D149" s="5">
        <v>3.48</v>
      </c>
      <c r="E149" s="5">
        <v>4.62</v>
      </c>
      <c r="F149" s="5">
        <v>9.86</v>
      </c>
      <c r="G149" s="6">
        <v>68.739999999999995</v>
      </c>
      <c r="H149" s="13">
        <v>119</v>
      </c>
    </row>
    <row r="150" spans="1:8" ht="14.1" customHeight="1">
      <c r="A150" s="76"/>
      <c r="B150" s="47" t="s">
        <v>100</v>
      </c>
      <c r="C150" s="23">
        <v>250</v>
      </c>
      <c r="D150" s="5">
        <v>2.8</v>
      </c>
      <c r="E150" s="5">
        <v>5.27</v>
      </c>
      <c r="F150" s="5">
        <v>9.25</v>
      </c>
      <c r="G150" s="6">
        <v>96.58</v>
      </c>
      <c r="H150" s="14" t="s">
        <v>99</v>
      </c>
    </row>
    <row r="151" spans="1:8" ht="14.1" customHeight="1">
      <c r="A151" s="76"/>
      <c r="B151" s="47" t="s">
        <v>101</v>
      </c>
      <c r="C151" s="23">
        <v>280</v>
      </c>
      <c r="D151" s="5">
        <v>19.7</v>
      </c>
      <c r="E151" s="5">
        <v>20.5</v>
      </c>
      <c r="F151" s="5">
        <v>55.97</v>
      </c>
      <c r="G151" s="6">
        <v>513.57000000000005</v>
      </c>
      <c r="H151" s="13">
        <v>407</v>
      </c>
    </row>
    <row r="152" spans="1:8" ht="14.1" customHeight="1">
      <c r="A152" s="76"/>
      <c r="B152" s="47" t="s">
        <v>45</v>
      </c>
      <c r="C152" s="23">
        <v>200</v>
      </c>
      <c r="D152" s="5">
        <v>1.92</v>
      </c>
      <c r="E152" s="5">
        <v>0.12</v>
      </c>
      <c r="F152" s="5">
        <v>25.86</v>
      </c>
      <c r="G152" s="6">
        <v>112.36</v>
      </c>
      <c r="H152" s="14" t="s">
        <v>44</v>
      </c>
    </row>
    <row r="153" spans="1:8" ht="14.1" customHeight="1">
      <c r="A153" s="76"/>
      <c r="B153" s="47" t="s">
        <v>26</v>
      </c>
      <c r="C153" s="23">
        <v>30</v>
      </c>
      <c r="D153" s="5">
        <v>1.98</v>
      </c>
      <c r="E153" s="5">
        <v>0.27</v>
      </c>
      <c r="F153" s="5">
        <v>11.4</v>
      </c>
      <c r="G153" s="6">
        <v>59.7</v>
      </c>
      <c r="H153" s="13"/>
    </row>
    <row r="154" spans="1:8" ht="14.1" customHeight="1">
      <c r="A154" s="76"/>
      <c r="B154" s="47" t="s">
        <v>27</v>
      </c>
      <c r="C154" s="23">
        <v>30</v>
      </c>
      <c r="D154" s="5">
        <v>1.98</v>
      </c>
      <c r="E154" s="5">
        <v>0.36</v>
      </c>
      <c r="F154" s="5">
        <v>10.02</v>
      </c>
      <c r="G154" s="6">
        <v>52.2</v>
      </c>
      <c r="H154" s="13"/>
    </row>
    <row r="155" spans="1:8" s="46" customFormat="1" ht="14.1" customHeight="1">
      <c r="A155" s="76" t="s">
        <v>28</v>
      </c>
      <c r="B155" s="90"/>
      <c r="C155" s="15">
        <f>SUM(C149:C154)</f>
        <v>890</v>
      </c>
      <c r="D155" s="15">
        <f t="shared" ref="D155:G155" si="29">SUM(D149:D154)</f>
        <v>31.86</v>
      </c>
      <c r="E155" s="15">
        <f t="shared" si="29"/>
        <v>31.14</v>
      </c>
      <c r="F155" s="15">
        <f t="shared" si="29"/>
        <v>122.36</v>
      </c>
      <c r="G155" s="15">
        <f t="shared" si="29"/>
        <v>903.1500000000002</v>
      </c>
      <c r="H155" s="16"/>
    </row>
    <row r="156" spans="1:8" ht="14.1" customHeight="1">
      <c r="A156" s="76" t="s">
        <v>29</v>
      </c>
      <c r="B156" s="47" t="s">
        <v>55</v>
      </c>
      <c r="C156" s="23">
        <v>200</v>
      </c>
      <c r="D156" s="5">
        <v>0.2</v>
      </c>
      <c r="E156" s="5">
        <v>0.2</v>
      </c>
      <c r="F156" s="5">
        <v>12.8</v>
      </c>
      <c r="G156" s="6">
        <v>100</v>
      </c>
      <c r="H156" s="14"/>
    </row>
    <row r="157" spans="1:8" ht="14.1" customHeight="1">
      <c r="A157" s="76"/>
      <c r="B157" s="47" t="s">
        <v>102</v>
      </c>
      <c r="C157" s="23">
        <v>100</v>
      </c>
      <c r="D157" s="5">
        <v>9.91</v>
      </c>
      <c r="E157" s="5">
        <v>10.6</v>
      </c>
      <c r="F157" s="5">
        <v>35.770000000000003</v>
      </c>
      <c r="G157" s="6">
        <v>201.65</v>
      </c>
      <c r="H157" s="13">
        <v>542</v>
      </c>
    </row>
    <row r="158" spans="1:8" s="46" customFormat="1" ht="14.1" customHeight="1">
      <c r="A158" s="76" t="s">
        <v>34</v>
      </c>
      <c r="B158" s="90"/>
      <c r="C158" s="15">
        <f>SUM(C156:C157)</f>
        <v>300</v>
      </c>
      <c r="D158" s="15">
        <f t="shared" ref="D158:G158" si="30">SUM(D156:D157)</f>
        <v>10.11</v>
      </c>
      <c r="E158" s="15">
        <f t="shared" si="30"/>
        <v>10.799999999999999</v>
      </c>
      <c r="F158" s="15">
        <f t="shared" si="30"/>
        <v>48.570000000000007</v>
      </c>
      <c r="G158" s="15">
        <f t="shared" si="30"/>
        <v>301.64999999999998</v>
      </c>
      <c r="H158" s="16"/>
    </row>
    <row r="159" spans="1:8" s="46" customFormat="1" ht="14.1" customHeight="1" thickBot="1">
      <c r="A159" s="85" t="s">
        <v>35</v>
      </c>
      <c r="B159" s="86"/>
      <c r="C159" s="17">
        <f>C158+C155+C148</f>
        <v>1740</v>
      </c>
      <c r="D159" s="17">
        <f t="shared" ref="D159:G159" si="31">D158+D155+D148</f>
        <v>60.64</v>
      </c>
      <c r="E159" s="17">
        <f t="shared" si="31"/>
        <v>60.56</v>
      </c>
      <c r="F159" s="17">
        <f t="shared" si="31"/>
        <v>256.93</v>
      </c>
      <c r="G159" s="17">
        <f t="shared" si="31"/>
        <v>1819.3200000000002</v>
      </c>
      <c r="H159" s="18"/>
    </row>
    <row r="160" spans="1:8" s="46" customFormat="1" ht="14.1" customHeight="1">
      <c r="A160" s="87" t="s">
        <v>103</v>
      </c>
      <c r="B160" s="88"/>
      <c r="C160" s="88"/>
      <c r="D160" s="88"/>
      <c r="E160" s="88"/>
      <c r="F160" s="88"/>
      <c r="G160" s="88"/>
      <c r="H160" s="89"/>
    </row>
    <row r="161" spans="1:8" ht="14.1" customHeight="1">
      <c r="A161" s="76" t="s">
        <v>11</v>
      </c>
      <c r="B161" s="48" t="s">
        <v>141</v>
      </c>
      <c r="C161" s="49">
        <v>60</v>
      </c>
      <c r="D161" s="24">
        <v>0.7</v>
      </c>
      <c r="E161" s="24">
        <v>0.06</v>
      </c>
      <c r="F161" s="24">
        <v>3.4</v>
      </c>
      <c r="G161" s="24">
        <v>17</v>
      </c>
      <c r="H161" s="52"/>
    </row>
    <row r="162" spans="1:8" ht="14.1" customHeight="1">
      <c r="A162" s="76"/>
      <c r="B162" s="48" t="s">
        <v>125</v>
      </c>
      <c r="C162" s="49">
        <v>60</v>
      </c>
      <c r="D162" s="49">
        <v>0.86</v>
      </c>
      <c r="E162" s="49">
        <v>0.5</v>
      </c>
      <c r="F162" s="49">
        <v>1.7</v>
      </c>
      <c r="G162" s="49">
        <v>45.59</v>
      </c>
      <c r="H162" s="52"/>
    </row>
    <row r="163" spans="1:8" ht="14.1" customHeight="1">
      <c r="A163" s="76"/>
      <c r="B163" s="48" t="s">
        <v>104</v>
      </c>
      <c r="C163" s="49">
        <v>100</v>
      </c>
      <c r="D163" s="24">
        <v>12.07</v>
      </c>
      <c r="E163" s="24">
        <v>12.8</v>
      </c>
      <c r="F163" s="24">
        <v>21.33</v>
      </c>
      <c r="G163" s="49">
        <v>167.39</v>
      </c>
      <c r="H163" s="52" t="s">
        <v>95</v>
      </c>
    </row>
    <row r="164" spans="1:8" ht="14.1" customHeight="1">
      <c r="A164" s="76"/>
      <c r="B164" s="48" t="s">
        <v>105</v>
      </c>
      <c r="C164" s="49">
        <v>180</v>
      </c>
      <c r="D164" s="24">
        <v>4.6399999999999997</v>
      </c>
      <c r="E164" s="24">
        <v>5.63</v>
      </c>
      <c r="F164" s="24">
        <v>48.1</v>
      </c>
      <c r="G164" s="49">
        <v>261.63</v>
      </c>
      <c r="H164" s="52">
        <v>414</v>
      </c>
    </row>
    <row r="165" spans="1:8" ht="14.1" customHeight="1">
      <c r="A165" s="76"/>
      <c r="B165" s="48" t="s">
        <v>106</v>
      </c>
      <c r="C165" s="49">
        <v>15</v>
      </c>
      <c r="D165" s="24">
        <v>0.26</v>
      </c>
      <c r="E165" s="24">
        <v>1.03</v>
      </c>
      <c r="F165" s="24">
        <v>0.84</v>
      </c>
      <c r="G165" s="49">
        <v>13.9</v>
      </c>
      <c r="H165" s="52">
        <v>354</v>
      </c>
    </row>
    <row r="166" spans="1:8" ht="14.1" customHeight="1">
      <c r="A166" s="76"/>
      <c r="B166" s="48" t="s">
        <v>108</v>
      </c>
      <c r="C166" s="49">
        <v>200</v>
      </c>
      <c r="D166" s="24">
        <v>0.28000000000000003</v>
      </c>
      <c r="E166" s="24">
        <v>0.04</v>
      </c>
      <c r="F166" s="24">
        <v>8.9600000000000009</v>
      </c>
      <c r="G166" s="49">
        <v>37.28</v>
      </c>
      <c r="H166" s="52" t="s">
        <v>107</v>
      </c>
    </row>
    <row r="167" spans="1:8" ht="14.1" customHeight="1">
      <c r="A167" s="76"/>
      <c r="B167" s="48" t="s">
        <v>26</v>
      </c>
      <c r="C167" s="49">
        <v>30</v>
      </c>
      <c r="D167" s="24">
        <v>1.98</v>
      </c>
      <c r="E167" s="24">
        <v>0.27</v>
      </c>
      <c r="F167" s="24">
        <v>11.4</v>
      </c>
      <c r="G167" s="49">
        <v>59.7</v>
      </c>
      <c r="H167" s="52"/>
    </row>
    <row r="168" spans="1:8" s="46" customFormat="1" ht="14.1" customHeight="1">
      <c r="A168" s="76" t="s">
        <v>16</v>
      </c>
      <c r="B168" s="90"/>
      <c r="C168" s="15">
        <f>SUM(C161:C167)-C162</f>
        <v>585</v>
      </c>
      <c r="D168" s="15">
        <f t="shared" ref="D168:G168" si="32">SUM(D161:D167)-D162</f>
        <v>19.930000000000003</v>
      </c>
      <c r="E168" s="15">
        <f t="shared" si="32"/>
        <v>19.830000000000002</v>
      </c>
      <c r="F168" s="15">
        <f t="shared" si="32"/>
        <v>94.030000000000015</v>
      </c>
      <c r="G168" s="15">
        <f t="shared" si="32"/>
        <v>556.9</v>
      </c>
      <c r="H168" s="16"/>
    </row>
    <row r="169" spans="1:8" ht="14.1" customHeight="1">
      <c r="A169" s="76" t="s">
        <v>17</v>
      </c>
      <c r="B169" s="47" t="s">
        <v>40</v>
      </c>
      <c r="C169" s="23">
        <v>100</v>
      </c>
      <c r="D169" s="5">
        <v>0.8</v>
      </c>
      <c r="E169" s="5">
        <v>0.1</v>
      </c>
      <c r="F169" s="5">
        <v>1.7</v>
      </c>
      <c r="G169" s="6">
        <v>13</v>
      </c>
      <c r="H169" s="13"/>
    </row>
    <row r="170" spans="1:8" ht="14.1" customHeight="1">
      <c r="A170" s="76"/>
      <c r="B170" s="47" t="s">
        <v>63</v>
      </c>
      <c r="C170" s="23">
        <v>250</v>
      </c>
      <c r="D170" s="5">
        <v>2.2999999999999998</v>
      </c>
      <c r="E170" s="5">
        <v>5.5</v>
      </c>
      <c r="F170" s="5">
        <v>22.63</v>
      </c>
      <c r="G170" s="6">
        <v>161.69999999999999</v>
      </c>
      <c r="H170" s="14">
        <v>144</v>
      </c>
    </row>
    <row r="171" spans="1:8" ht="14.1" customHeight="1">
      <c r="A171" s="76"/>
      <c r="B171" s="47" t="s">
        <v>109</v>
      </c>
      <c r="C171" s="23">
        <v>100</v>
      </c>
      <c r="D171" s="5">
        <v>11.74</v>
      </c>
      <c r="E171" s="5">
        <v>17.5</v>
      </c>
      <c r="F171" s="5">
        <v>17.399999999999999</v>
      </c>
      <c r="G171" s="6">
        <v>261</v>
      </c>
      <c r="H171" s="13">
        <v>372</v>
      </c>
    </row>
    <row r="172" spans="1:8" ht="14.1" customHeight="1">
      <c r="A172" s="76"/>
      <c r="B172" s="47" t="s">
        <v>75</v>
      </c>
      <c r="C172" s="23">
        <v>20</v>
      </c>
      <c r="D172" s="5">
        <v>0.12</v>
      </c>
      <c r="E172" s="5">
        <v>0.75</v>
      </c>
      <c r="F172" s="5">
        <v>1.07</v>
      </c>
      <c r="G172" s="6">
        <v>11.5</v>
      </c>
      <c r="H172" s="13">
        <v>453</v>
      </c>
    </row>
    <row r="173" spans="1:8" ht="14.1" customHeight="1">
      <c r="A173" s="76"/>
      <c r="B173" s="47" t="s">
        <v>110</v>
      </c>
      <c r="C173" s="23">
        <v>180</v>
      </c>
      <c r="D173" s="5">
        <v>9.1300000000000008</v>
      </c>
      <c r="E173" s="5">
        <v>4.0999999999999996</v>
      </c>
      <c r="F173" s="5">
        <v>50.42</v>
      </c>
      <c r="G173" s="6">
        <v>262.22000000000003</v>
      </c>
      <c r="H173" s="13">
        <v>243</v>
      </c>
    </row>
    <row r="174" spans="1:8" ht="14.1" customHeight="1">
      <c r="A174" s="76"/>
      <c r="B174" s="47" t="s">
        <v>25</v>
      </c>
      <c r="C174" s="23">
        <v>200</v>
      </c>
      <c r="D174" s="5">
        <v>0.08</v>
      </c>
      <c r="E174" s="5">
        <v>0</v>
      </c>
      <c r="F174" s="5">
        <v>10.62</v>
      </c>
      <c r="G174" s="6">
        <v>40.44</v>
      </c>
      <c r="H174" s="13">
        <v>508</v>
      </c>
    </row>
    <row r="175" spans="1:8" ht="14.1" customHeight="1">
      <c r="A175" s="76"/>
      <c r="B175" s="47" t="s">
        <v>26</v>
      </c>
      <c r="C175" s="23">
        <v>30</v>
      </c>
      <c r="D175" s="5">
        <v>1.98</v>
      </c>
      <c r="E175" s="5">
        <v>0.27</v>
      </c>
      <c r="F175" s="5">
        <v>11.4</v>
      </c>
      <c r="G175" s="6">
        <v>59.7</v>
      </c>
      <c r="H175" s="13"/>
    </row>
    <row r="176" spans="1:8" ht="14.1" customHeight="1">
      <c r="A176" s="76"/>
      <c r="B176" s="47" t="s">
        <v>27</v>
      </c>
      <c r="C176" s="23">
        <v>30</v>
      </c>
      <c r="D176" s="5">
        <v>1.98</v>
      </c>
      <c r="E176" s="5">
        <v>0.36</v>
      </c>
      <c r="F176" s="5">
        <v>10.02</v>
      </c>
      <c r="G176" s="6">
        <v>52.2</v>
      </c>
      <c r="H176" s="13"/>
    </row>
    <row r="177" spans="1:8" s="46" customFormat="1" ht="14.1" customHeight="1">
      <c r="A177" s="76" t="s">
        <v>28</v>
      </c>
      <c r="B177" s="90"/>
      <c r="C177" s="15">
        <f t="shared" ref="C177:G177" si="33">SUM(C169:C176)</f>
        <v>910</v>
      </c>
      <c r="D177" s="15">
        <f t="shared" si="33"/>
        <v>28.13</v>
      </c>
      <c r="E177" s="15">
        <f t="shared" si="33"/>
        <v>28.580000000000002</v>
      </c>
      <c r="F177" s="15">
        <f t="shared" si="33"/>
        <v>125.26</v>
      </c>
      <c r="G177" s="15">
        <f t="shared" si="33"/>
        <v>861.76000000000022</v>
      </c>
      <c r="H177" s="16"/>
    </row>
    <row r="178" spans="1:8" ht="14.1" customHeight="1">
      <c r="A178" s="76" t="s">
        <v>29</v>
      </c>
      <c r="B178" s="47" t="s">
        <v>31</v>
      </c>
      <c r="C178" s="23">
        <v>200</v>
      </c>
      <c r="D178" s="5">
        <v>0.24</v>
      </c>
      <c r="E178" s="5">
        <v>0.06</v>
      </c>
      <c r="F178" s="5">
        <v>10.16</v>
      </c>
      <c r="G178" s="6">
        <v>42.14</v>
      </c>
      <c r="H178" s="14" t="s">
        <v>30</v>
      </c>
    </row>
    <row r="179" spans="1:8" ht="14.1" customHeight="1">
      <c r="A179" s="76"/>
      <c r="B179" s="47" t="s">
        <v>111</v>
      </c>
      <c r="C179" s="23">
        <v>100</v>
      </c>
      <c r="D179" s="5">
        <v>9.86</v>
      </c>
      <c r="E179" s="5">
        <v>10.67</v>
      </c>
      <c r="F179" s="5">
        <v>37.81</v>
      </c>
      <c r="G179" s="6">
        <v>248.27</v>
      </c>
      <c r="H179" s="13">
        <v>555</v>
      </c>
    </row>
    <row r="180" spans="1:8" s="46" customFormat="1" ht="14.1" customHeight="1">
      <c r="A180" s="76" t="s">
        <v>34</v>
      </c>
      <c r="B180" s="90"/>
      <c r="C180" s="15">
        <f>SUM(C178:C179)</f>
        <v>300</v>
      </c>
      <c r="D180" s="15">
        <f t="shared" ref="D180:G180" si="34">SUM(D178:D179)</f>
        <v>10.1</v>
      </c>
      <c r="E180" s="15">
        <f t="shared" si="34"/>
        <v>10.73</v>
      </c>
      <c r="F180" s="15">
        <f t="shared" si="34"/>
        <v>47.97</v>
      </c>
      <c r="G180" s="15">
        <f t="shared" si="34"/>
        <v>290.41000000000003</v>
      </c>
      <c r="H180" s="16"/>
    </row>
    <row r="181" spans="1:8" s="46" customFormat="1" ht="14.1" customHeight="1" thickBot="1">
      <c r="A181" s="85" t="s">
        <v>35</v>
      </c>
      <c r="B181" s="86"/>
      <c r="C181" s="17">
        <f>C180+C177+C168</f>
        <v>1795</v>
      </c>
      <c r="D181" s="17">
        <f t="shared" ref="D181:G181" si="35">D180+D177+D168</f>
        <v>58.16</v>
      </c>
      <c r="E181" s="17">
        <f t="shared" si="35"/>
        <v>59.14</v>
      </c>
      <c r="F181" s="17">
        <f t="shared" si="35"/>
        <v>267.26000000000005</v>
      </c>
      <c r="G181" s="17">
        <f t="shared" si="35"/>
        <v>1709.0700000000002</v>
      </c>
      <c r="H181" s="18"/>
    </row>
    <row r="182" spans="1:8" s="46" customFormat="1" ht="14.1" customHeight="1">
      <c r="A182" s="87" t="s">
        <v>112</v>
      </c>
      <c r="B182" s="88"/>
      <c r="C182" s="88"/>
      <c r="D182" s="88"/>
      <c r="E182" s="88"/>
      <c r="F182" s="88"/>
      <c r="G182" s="88"/>
      <c r="H182" s="89"/>
    </row>
    <row r="183" spans="1:8" ht="14.1" customHeight="1">
      <c r="A183" s="76" t="s">
        <v>11</v>
      </c>
      <c r="B183" s="47" t="s">
        <v>113</v>
      </c>
      <c r="C183" s="23">
        <v>250</v>
      </c>
      <c r="D183" s="5">
        <v>10.38</v>
      </c>
      <c r="E183" s="5">
        <v>9.9</v>
      </c>
      <c r="F183" s="5">
        <v>44.98</v>
      </c>
      <c r="G183" s="6">
        <v>303.13</v>
      </c>
      <c r="H183" s="13">
        <v>165</v>
      </c>
    </row>
    <row r="184" spans="1:8" ht="14.1" customHeight="1">
      <c r="A184" s="76"/>
      <c r="B184" s="47" t="s">
        <v>114</v>
      </c>
      <c r="C184" s="23">
        <v>100</v>
      </c>
      <c r="D184" s="5">
        <v>8.74</v>
      </c>
      <c r="E184" s="5">
        <v>9.64</v>
      </c>
      <c r="F184" s="5">
        <v>30.43</v>
      </c>
      <c r="G184" s="6">
        <v>213.97</v>
      </c>
      <c r="H184" s="13">
        <v>563</v>
      </c>
    </row>
    <row r="185" spans="1:8" ht="14.1" customHeight="1">
      <c r="A185" s="76"/>
      <c r="B185" s="47" t="s">
        <v>71</v>
      </c>
      <c r="C185" s="23">
        <v>200</v>
      </c>
      <c r="D185" s="5">
        <v>0.26</v>
      </c>
      <c r="E185" s="5">
        <v>0.02</v>
      </c>
      <c r="F185" s="5">
        <v>8.06</v>
      </c>
      <c r="G185" s="6">
        <v>33.22</v>
      </c>
      <c r="H185" s="14" t="s">
        <v>70</v>
      </c>
    </row>
    <row r="186" spans="1:8" s="46" customFormat="1" ht="14.1" customHeight="1">
      <c r="A186" s="76" t="s">
        <v>16</v>
      </c>
      <c r="B186" s="90"/>
      <c r="C186" s="15">
        <f>SUM(C183:C185)</f>
        <v>550</v>
      </c>
      <c r="D186" s="15">
        <f>SUM(D183:D185)</f>
        <v>19.380000000000003</v>
      </c>
      <c r="E186" s="15">
        <f>SUM(E183:E185)</f>
        <v>19.559999999999999</v>
      </c>
      <c r="F186" s="15">
        <f>SUM(F183:F185)</f>
        <v>83.47</v>
      </c>
      <c r="G186" s="15">
        <f>SUM(G183:G185)</f>
        <v>550.32000000000005</v>
      </c>
      <c r="H186" s="16"/>
    </row>
    <row r="187" spans="1:8" ht="14.1" customHeight="1">
      <c r="A187" s="76" t="s">
        <v>17</v>
      </c>
      <c r="B187" s="47" t="s">
        <v>133</v>
      </c>
      <c r="C187" s="23">
        <v>100</v>
      </c>
      <c r="D187" s="5">
        <v>1.17</v>
      </c>
      <c r="E187" s="5">
        <v>0.1</v>
      </c>
      <c r="F187" s="5">
        <v>5.67</v>
      </c>
      <c r="G187" s="6">
        <v>28.33</v>
      </c>
      <c r="H187" s="14">
        <v>16</v>
      </c>
    </row>
    <row r="188" spans="1:8" ht="14.1" customHeight="1">
      <c r="A188" s="76"/>
      <c r="B188" s="47" t="s">
        <v>116</v>
      </c>
      <c r="C188" s="23">
        <v>250</v>
      </c>
      <c r="D188" s="5">
        <v>3.08</v>
      </c>
      <c r="E188" s="5">
        <v>5.45</v>
      </c>
      <c r="F188" s="5">
        <v>17.420000000000002</v>
      </c>
      <c r="G188" s="6">
        <v>131.82</v>
      </c>
      <c r="H188" s="14" t="s">
        <v>115</v>
      </c>
    </row>
    <row r="189" spans="1:8" ht="14.1" customHeight="1">
      <c r="A189" s="76"/>
      <c r="B189" s="47" t="s">
        <v>117</v>
      </c>
      <c r="C189" s="23">
        <v>100</v>
      </c>
      <c r="D189" s="5">
        <v>12.77</v>
      </c>
      <c r="E189" s="5">
        <v>13.5</v>
      </c>
      <c r="F189" s="5">
        <v>25.52</v>
      </c>
      <c r="G189" s="6">
        <v>244.48</v>
      </c>
      <c r="H189" s="13">
        <v>366</v>
      </c>
    </row>
    <row r="190" spans="1:8" ht="14.1" customHeight="1">
      <c r="A190" s="76"/>
      <c r="B190" s="47" t="s">
        <v>24</v>
      </c>
      <c r="C190" s="23">
        <v>180</v>
      </c>
      <c r="D190" s="5">
        <v>9.1999999999999993</v>
      </c>
      <c r="E190" s="5">
        <v>8.5</v>
      </c>
      <c r="F190" s="5">
        <v>46.62</v>
      </c>
      <c r="G190" s="6">
        <v>270.81</v>
      </c>
      <c r="H190" s="13">
        <v>237</v>
      </c>
    </row>
    <row r="191" spans="1:8" ht="14.1" customHeight="1">
      <c r="A191" s="76"/>
      <c r="B191" s="47" t="s">
        <v>54</v>
      </c>
      <c r="C191" s="23">
        <v>200</v>
      </c>
      <c r="D191" s="5">
        <v>0.32</v>
      </c>
      <c r="E191" s="5">
        <v>0.14000000000000001</v>
      </c>
      <c r="F191" s="5">
        <v>11.46</v>
      </c>
      <c r="G191" s="6">
        <v>48.32</v>
      </c>
      <c r="H191" s="13">
        <v>519</v>
      </c>
    </row>
    <row r="192" spans="1:8" ht="14.1" customHeight="1">
      <c r="A192" s="76"/>
      <c r="B192" s="47" t="s">
        <v>26</v>
      </c>
      <c r="C192" s="23">
        <v>30</v>
      </c>
      <c r="D192" s="5">
        <v>1.98</v>
      </c>
      <c r="E192" s="5">
        <v>0.27</v>
      </c>
      <c r="F192" s="5">
        <v>11.4</v>
      </c>
      <c r="G192" s="6">
        <v>59.7</v>
      </c>
      <c r="H192" s="13"/>
    </row>
    <row r="193" spans="1:8" ht="14.1" customHeight="1">
      <c r="A193" s="76"/>
      <c r="B193" s="47" t="s">
        <v>27</v>
      </c>
      <c r="C193" s="23">
        <v>30</v>
      </c>
      <c r="D193" s="5">
        <v>1.98</v>
      </c>
      <c r="E193" s="5">
        <v>0.36</v>
      </c>
      <c r="F193" s="5">
        <v>10.02</v>
      </c>
      <c r="G193" s="6">
        <v>52.2</v>
      </c>
      <c r="H193" s="13"/>
    </row>
    <row r="194" spans="1:8" s="46" customFormat="1" ht="14.1" customHeight="1">
      <c r="A194" s="76" t="s">
        <v>28</v>
      </c>
      <c r="B194" s="90"/>
      <c r="C194" s="15">
        <f>SUM(C187:C193)</f>
        <v>890</v>
      </c>
      <c r="D194" s="15">
        <f t="shared" ref="D194:G194" si="36">SUM(D187:D193)</f>
        <v>30.5</v>
      </c>
      <c r="E194" s="15">
        <f t="shared" si="36"/>
        <v>28.32</v>
      </c>
      <c r="F194" s="15">
        <f t="shared" si="36"/>
        <v>128.11000000000001</v>
      </c>
      <c r="G194" s="15">
        <f t="shared" si="36"/>
        <v>835.6600000000002</v>
      </c>
      <c r="H194" s="16"/>
    </row>
    <row r="195" spans="1:8" ht="14.1" customHeight="1">
      <c r="A195" s="76" t="s">
        <v>29</v>
      </c>
      <c r="B195" s="47" t="s">
        <v>46</v>
      </c>
      <c r="C195" s="23">
        <v>200</v>
      </c>
      <c r="D195" s="5">
        <v>0</v>
      </c>
      <c r="E195" s="5">
        <v>0</v>
      </c>
      <c r="F195" s="5">
        <v>15</v>
      </c>
      <c r="G195" s="6">
        <v>95</v>
      </c>
      <c r="H195" s="13">
        <v>614</v>
      </c>
    </row>
    <row r="196" spans="1:8" ht="14.1" customHeight="1">
      <c r="A196" s="76"/>
      <c r="B196" s="47" t="s">
        <v>130</v>
      </c>
      <c r="C196" s="23">
        <v>100</v>
      </c>
      <c r="D196" s="5">
        <v>9.6199999999999992</v>
      </c>
      <c r="E196" s="5">
        <v>10.4</v>
      </c>
      <c r="F196" s="5">
        <v>32.700000000000003</v>
      </c>
      <c r="G196" s="6">
        <v>251.6</v>
      </c>
      <c r="H196" s="14" t="s">
        <v>81</v>
      </c>
    </row>
    <row r="197" spans="1:8" s="46" customFormat="1" ht="14.1" customHeight="1" thickBot="1">
      <c r="A197" s="85" t="s">
        <v>34</v>
      </c>
      <c r="B197" s="86"/>
      <c r="C197" s="17">
        <f>SUM(C195:C196)</f>
        <v>300</v>
      </c>
      <c r="D197" s="17">
        <f t="shared" ref="D197:G197" si="37">SUM(D195:D196)</f>
        <v>9.6199999999999992</v>
      </c>
      <c r="E197" s="17">
        <f t="shared" si="37"/>
        <v>10.4</v>
      </c>
      <c r="F197" s="17">
        <f t="shared" si="37"/>
        <v>47.7</v>
      </c>
      <c r="G197" s="17">
        <f t="shared" si="37"/>
        <v>346.6</v>
      </c>
      <c r="H197" s="18"/>
    </row>
    <row r="198" spans="1:8" s="46" customFormat="1" ht="14.1" customHeight="1">
      <c r="A198" s="87" t="s">
        <v>35</v>
      </c>
      <c r="B198" s="88"/>
      <c r="C198" s="19">
        <f>C197+C194+C186</f>
        <v>1740</v>
      </c>
      <c r="D198" s="19">
        <f>D197+D194+D186</f>
        <v>59.5</v>
      </c>
      <c r="E198" s="19">
        <f>E197+E194+E186</f>
        <v>58.28</v>
      </c>
      <c r="F198" s="19">
        <f>F197+F194+F186</f>
        <v>259.27999999999997</v>
      </c>
      <c r="G198" s="19">
        <f>G197+G194+G186</f>
        <v>1732.5800000000004</v>
      </c>
      <c r="H198" s="20"/>
    </row>
    <row r="199" spans="1:8" s="46" customFormat="1" ht="14.1" customHeight="1">
      <c r="A199" s="76" t="s">
        <v>118</v>
      </c>
      <c r="B199" s="90"/>
      <c r="C199" s="15">
        <f>C198+C181+C159+C143+C124+C107+C91+C71+C53+C34</f>
        <v>17590</v>
      </c>
      <c r="D199" s="15">
        <f>D198+D181+D159+D143+D124+D107+D91+D71+D53+D34</f>
        <v>577.22</v>
      </c>
      <c r="E199" s="15">
        <f>E198+E181+E159+E143+E124+E107+E91+E71+E53+E34</f>
        <v>573.46000000000015</v>
      </c>
      <c r="F199" s="15">
        <f>F198+F181+F159+F143+F124+F107+F91+F71+F53+F34</f>
        <v>2438.6800000000003</v>
      </c>
      <c r="G199" s="15">
        <f>G198+G181+G159+G143+G124+G107+G91+G71+G53+G34</f>
        <v>17068.860000000004</v>
      </c>
      <c r="H199" s="16"/>
    </row>
    <row r="200" spans="1:8" s="46" customFormat="1" ht="14.1" customHeight="1" thickBot="1">
      <c r="A200" s="91" t="s">
        <v>119</v>
      </c>
      <c r="B200" s="92"/>
      <c r="C200" s="21">
        <f>C199/10</f>
        <v>1759</v>
      </c>
      <c r="D200" s="21">
        <f t="shared" ref="D200:G200" si="38">D199/10</f>
        <v>57.722000000000001</v>
      </c>
      <c r="E200" s="21">
        <f t="shared" si="38"/>
        <v>57.346000000000018</v>
      </c>
      <c r="F200" s="21">
        <f t="shared" si="38"/>
        <v>243.86800000000002</v>
      </c>
      <c r="G200" s="21">
        <f t="shared" si="38"/>
        <v>1706.8860000000004</v>
      </c>
      <c r="H200" s="22"/>
    </row>
    <row r="201" spans="1:8" s="55" customFormat="1" ht="36" customHeight="1">
      <c r="A201" s="83"/>
      <c r="B201" s="84"/>
      <c r="C201" s="63"/>
      <c r="D201" s="29"/>
      <c r="E201" s="29"/>
      <c r="F201" s="29"/>
      <c r="G201" s="63"/>
      <c r="H201" s="63"/>
    </row>
    <row r="202" spans="1:8">
      <c r="A202" s="64"/>
      <c r="B202" s="75" t="s">
        <v>127</v>
      </c>
      <c r="C202" s="57">
        <f t="shared" ref="C202:G202" si="39">(C186+C168+C148+C112+C96+C80+C58+C40+C21+C130)/10</f>
        <v>561</v>
      </c>
      <c r="D202" s="57">
        <f t="shared" si="39"/>
        <v>19.948</v>
      </c>
      <c r="E202" s="57">
        <f t="shared" si="39"/>
        <v>19.681999999999999</v>
      </c>
      <c r="F202" s="57">
        <f t="shared" si="39"/>
        <v>83.460000000000008</v>
      </c>
      <c r="G202" s="57">
        <f t="shared" si="39"/>
        <v>580.28399999999999</v>
      </c>
      <c r="H202" s="58"/>
    </row>
    <row r="203" spans="1:8">
      <c r="A203" s="64"/>
      <c r="B203" s="75" t="s">
        <v>128</v>
      </c>
      <c r="C203" s="57">
        <f t="shared" ref="C203:G203" si="40">(C194+C177+C155+C139+C120+C103+C87+C67+C49+C30)/10</f>
        <v>898</v>
      </c>
      <c r="D203" s="57">
        <f t="shared" si="40"/>
        <v>29.584999999999997</v>
      </c>
      <c r="E203" s="57">
        <f t="shared" si="40"/>
        <v>29.330000000000002</v>
      </c>
      <c r="F203" s="57">
        <f t="shared" si="40"/>
        <v>123.54599999999998</v>
      </c>
      <c r="G203" s="57">
        <f t="shared" si="40"/>
        <v>863.23800000000006</v>
      </c>
      <c r="H203" s="58"/>
    </row>
    <row r="204" spans="1:8">
      <c r="A204" s="64"/>
      <c r="B204" s="75" t="s">
        <v>129</v>
      </c>
      <c r="C204" s="57">
        <f t="shared" ref="C204:G204" si="41">(C197+C180+C158+C142+C106+C90+C52+C33+C123+C70)/10</f>
        <v>300</v>
      </c>
      <c r="D204" s="57">
        <f t="shared" si="41"/>
        <v>9.9600000000000009</v>
      </c>
      <c r="E204" s="57">
        <f t="shared" si="41"/>
        <v>10.206</v>
      </c>
      <c r="F204" s="57">
        <f t="shared" si="41"/>
        <v>44.585999999999999</v>
      </c>
      <c r="G204" s="57">
        <f t="shared" si="41"/>
        <v>319.20799999999997</v>
      </c>
      <c r="H204" s="58"/>
    </row>
  </sheetData>
  <mergeCells count="90">
    <mergeCell ref="D15:F15"/>
    <mergeCell ref="G15:G16"/>
    <mergeCell ref="A36:A39"/>
    <mergeCell ref="H15:H16"/>
    <mergeCell ref="A11:H11"/>
    <mergeCell ref="A15:A16"/>
    <mergeCell ref="B15:B16"/>
    <mergeCell ref="C15:C16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</mergeCells>
  <pageMargins left="0.11811023622047245" right="0.11811023622047245" top="0.15748031496062992" bottom="0.15748031496062992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сентябрь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Otto</cp:lastModifiedBy>
  <cp:lastPrinted>2023-12-22T10:57:54Z</cp:lastPrinted>
  <dcterms:created xsi:type="dcterms:W3CDTF">2010-09-29T09:10:17Z</dcterms:created>
  <dcterms:modified xsi:type="dcterms:W3CDTF">2024-01-06T16:28:06Z</dcterms:modified>
</cp:coreProperties>
</file>